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cont executie 2009" sheetId="1" r:id="rId1"/>
  </sheets>
  <definedNames/>
  <calcPr fullCalcOnLoad="1"/>
</workbook>
</file>

<file path=xl/sharedStrings.xml><?xml version="1.0" encoding="utf-8"?>
<sst xmlns="http://schemas.openxmlformats.org/spreadsheetml/2006/main" count="302" uniqueCount="301">
  <si>
    <t>Nr.</t>
  </si>
  <si>
    <t>DENUMIREA INDICATORILOR</t>
  </si>
  <si>
    <t>crt.</t>
  </si>
  <si>
    <t>A</t>
  </si>
  <si>
    <t>TOTAL VENITURI (rd.3+85+91+98)</t>
  </si>
  <si>
    <t>VENITURI PROPRII (rd.3-rd.30+rd.85+91)</t>
  </si>
  <si>
    <t>I.  VENITURI CURENTE (rd.4+51)</t>
  </si>
  <si>
    <t>A.  VENITURI FISCALE (rd.5+18+29+48)</t>
  </si>
  <si>
    <t>A1.  IMPOZIT  PE VENIT, PROFIT SI CASTIGURI DIN CAPITAL (rd.6+11+15)</t>
  </si>
  <si>
    <t>A1.1.  IMPOZIT  PE VENIT, PROFIT SI CASTIGURI DIN CAPITAL DE LA PERSOANE JURIDICE (rd.7+9)</t>
  </si>
  <si>
    <t>Impozit pe profit (rd.8)</t>
  </si>
  <si>
    <t xml:space="preserve">   Impozit pe profit de la agenti economici </t>
  </si>
  <si>
    <t>Impozit pe venit (rd 10 )</t>
  </si>
  <si>
    <t xml:space="preserve">   Impozit pe veniturile din transferul proprietatilor imobiliare din patrimoniul personal</t>
  </si>
  <si>
    <t>A1.2.  IMPOZIT PE VENIT, PROFIT,  SI CASTIGURI DIN CAPITAL DE LA PERSOANE FIZICE (rd.12)</t>
  </si>
  <si>
    <t>Cote si sume defalcate din impozitul pe venit (rd.13+14)</t>
  </si>
  <si>
    <t>Cote defalcate din impozitul pe venit</t>
  </si>
  <si>
    <t>Sume alocate din cotele defalcate din impozitul pe venit pentru echilibrarea bugetelor locale</t>
  </si>
  <si>
    <t>A1.3.  ALTE IMPOZITE  PE VENIT, PROFIT SI CASTIGURI DIN CAPITAL (rd.16)</t>
  </si>
  <si>
    <t>Alte impozite pe venit, profit si castiguri din capital (rd.17)</t>
  </si>
  <si>
    <t xml:space="preserve">Alte impozite pe venit, profit si castiguri din capital </t>
  </si>
  <si>
    <t>A3.  IMPOZITE SI TAXE PE PROPRIETATE (rd.19)</t>
  </si>
  <si>
    <t>Impozite si  taxe pe proprietate (rd. 20+rd23+rd27+ rd28)</t>
  </si>
  <si>
    <t>Impozitul si taxa  pe cladiri</t>
  </si>
  <si>
    <t>Impozitul pe clădiri pf</t>
  </si>
  <si>
    <t>Impozitul si taxa  pe clădiri pj</t>
  </si>
  <si>
    <t>Impozitul si taxa pe terenuri</t>
  </si>
  <si>
    <t>Impozit pe teren pf</t>
  </si>
  <si>
    <t>Impozit si taxa pe teren pj</t>
  </si>
  <si>
    <t>Impozit pe teren extravilan, restante ani anteriori din imp pe teren agricol</t>
  </si>
  <si>
    <t xml:space="preserve">Taxe judiciare de timbru, taxe de timbru pentru activitatea notariala si alte taxe de timbru  </t>
  </si>
  <si>
    <t xml:space="preserve">Alte impozite si taxe  pe proprietate </t>
  </si>
  <si>
    <t>A4.  IMPOZITE SI TAXE PE BUNURI SI SERVICII (rd.30+37+39+42)</t>
  </si>
  <si>
    <t>Sume defalcate din TVA (rd.31 la rd.36)</t>
  </si>
  <si>
    <t>Sume defalcate din taxa pe valoarea adaugata pt finantarea cheltuielilor descentralizate la nivelul judetelor</t>
  </si>
  <si>
    <t>Sume defalcate din taxa pe valoarea adaugata pt finantarea cheltuielilor descentralizate la nivelul comunelor, oraselor, municipiilor</t>
  </si>
  <si>
    <t>Sume defalcate din taxa pe valoarea adaugata pentru sistemele centralizate de producere si distributie a energiei termice</t>
  </si>
  <si>
    <t xml:space="preserve">Sume defalcate din taxa pe valoarea adaugata pentru drumuri </t>
  </si>
  <si>
    <t>Sume defalcate din taxa pe valoarea adaugata pentru echilibrarea bugetelor locale</t>
  </si>
  <si>
    <t>Sume defalcate din taxa pe valoarea adaugata pentru finantarea Programului de dezv a infrastructurii din spatiul rural</t>
  </si>
  <si>
    <t>Alte impozite si taxe generale pe bunuri si servicii (rd.38)</t>
  </si>
  <si>
    <t>Taxe hoteliere</t>
  </si>
  <si>
    <t>Taxe pe servicii specifice (rd.40+41)</t>
  </si>
  <si>
    <t>Impozit pe spectacole</t>
  </si>
  <si>
    <t>Alte taxe pe servicii specifice</t>
  </si>
  <si>
    <t>Taxe pe utilizarea bunurilor, autorizarea utilizarii bunurilor sau pe desfasurarea de activitati (rd.43+46+47)</t>
  </si>
  <si>
    <t>Impozitul pe mijloacele de transport</t>
  </si>
  <si>
    <t xml:space="preserve">     Impozitul pe mijloace de transport pf</t>
  </si>
  <si>
    <t xml:space="preserve">     Impozitul pe mijloace de transport pj</t>
  </si>
  <si>
    <t>Taxe si tarife pentru eliberarea de licente si autorizatii de functionare</t>
  </si>
  <si>
    <t>Alte taxe pe utilizarea bunurilor, autorizarea utilizarii bunurilor sau pe desfasurare de activitati</t>
  </si>
  <si>
    <t>A6.  ALTE IMPOZITE SI  TAXE  FISCALE (rd.49)</t>
  </si>
  <si>
    <t>Alte impozite si taxe fiscale (rd.50)</t>
  </si>
  <si>
    <t xml:space="preserve">     Alte impozite si taxe</t>
  </si>
  <si>
    <t>C.   VENITURI NEFISCALE (rd.52+61)</t>
  </si>
  <si>
    <t>C1.  VENITURI DIN PROPRIETATE (rd.53+59)</t>
  </si>
  <si>
    <t>Venituri din proprietate (rd.54 la rd 58)</t>
  </si>
  <si>
    <t>Varsaminte din profitul net al regiilor autonome, societatilor si companiilor nationale</t>
  </si>
  <si>
    <t>Restituiri de fonduri din finantarea bugetara a anilor precedenti</t>
  </si>
  <si>
    <t>Venituri din concesiuni si inchirieri</t>
  </si>
  <si>
    <t xml:space="preserve">Venituri din dividende </t>
  </si>
  <si>
    <t>Alte venituri din proprietate</t>
  </si>
  <si>
    <t>Venituri din dobanzi (rd.60)</t>
  </si>
  <si>
    <t>Alte venituri din dobanzi</t>
  </si>
  <si>
    <t>C2.  VANZARI DE BUNURI SI SERVICII (rd.62+70+73+78+82)</t>
  </si>
  <si>
    <t>Venituri din prestari de servicii si alte activitati (rd.63 la rd.69)</t>
  </si>
  <si>
    <t>Venituri din prestari de servicii</t>
  </si>
  <si>
    <t>Contributia  parintilor sau sustinatorilor legali pentru intretinerea copiilor in crese</t>
  </si>
  <si>
    <t>Contributia  persoanelor beneficiare ale  cantinelor de ajutor social</t>
  </si>
  <si>
    <t>Taxe din activitati cadastrale si agricultura</t>
  </si>
  <si>
    <t>Contributia lunara a parintilor pentru întretinerea copiilor în unitatile de protectie sociala</t>
  </si>
  <si>
    <t>Venituri din recuperarea cheltuielilor de judecata, imputatii si despagubiri</t>
  </si>
  <si>
    <t>Alte venituri din prestari de servicii si alte activitati</t>
  </si>
  <si>
    <t>Venituri din taxe administrative, eliberari permise (rd.71+72)</t>
  </si>
  <si>
    <t>Taxe extrajudiciare de timbru</t>
  </si>
  <si>
    <t>Amenzi, penalitati si confiscari (rd.74 la rd.77)</t>
  </si>
  <si>
    <t>Venituri din amenzi si alte sanctiuni aplicate potrivit dispozitiilor legale</t>
  </si>
  <si>
    <t>Penalitati pentru nedep sau depunerea cu intirziere a declaratiei de impozite si taxe</t>
  </si>
  <si>
    <t>Incasari din valorificarea bunurilor confiscate, abandonate si alte sume constatate odata cu  confiscarea potrivit legii</t>
  </si>
  <si>
    <t>Alte amenzi, penalitati si confiscari</t>
  </si>
  <si>
    <t>Diverse venituri (rd.79 la 81)</t>
  </si>
  <si>
    <t xml:space="preserve">Varsaminte din veniturile si/sau disponibilitatile institutiilor publice </t>
  </si>
  <si>
    <t>Venituri din ajutoare de stat recuperate</t>
  </si>
  <si>
    <t>Alte venituri</t>
  </si>
  <si>
    <t>Transferuri voluntare,  altele decat subventiile (rd.83+84)</t>
  </si>
  <si>
    <t>Donatii si sponsorizari</t>
  </si>
  <si>
    <t>Alte transferuri voluntare</t>
  </si>
  <si>
    <t xml:space="preserve">II. VENITURI DIN CAPITAL (rd.86)                   </t>
  </si>
  <si>
    <t>Venituri din valorificarea unor bunuri (rd.87 la rd.90)</t>
  </si>
  <si>
    <t>Venituri din valorificarea unor bunuri ale institutiilor publice</t>
  </si>
  <si>
    <t>Venituri din vanzarea locuintelor construite din fondurile statului</t>
  </si>
  <si>
    <t>Venituri din privatizare</t>
  </si>
  <si>
    <t>Venituri din vanzarea unor bunuri apartinand domeniului privat</t>
  </si>
  <si>
    <t>III. OPERAŢIUNI FINANCIARE (rd 92)</t>
  </si>
  <si>
    <t>Incasari din rambursare imprumuturilor acordate ( rd 93 la rd 97)</t>
  </si>
  <si>
    <t>Incas din ramb imprumut pt inf unor instit şi serv publ de interes local sau a unor act fin integr din ven proprii</t>
  </si>
  <si>
    <t>Incasari din rambursarea microcreditelor de la  p.f. şi p.j.</t>
  </si>
  <si>
    <t>Imprumuturi temporare din trezoreria statului</t>
  </si>
  <si>
    <t>Sume din fondul de rulment pentru acoperirea golurilor temporare de casa</t>
  </si>
  <si>
    <t>Incasări din rambursarea altor împrumuturi acordate</t>
  </si>
  <si>
    <t>IV.  SUBVENTII (rd.99)</t>
  </si>
  <si>
    <t>SUBVENTII DE LA ALTE NIVELE ALE ADMINISTRATIEI PUBLICE (rd. 100+ 121)</t>
  </si>
  <si>
    <t>Subventii de la bugetul de stat (rd.101+112)</t>
  </si>
  <si>
    <t>A. De capital (rd.102 la rd.111)</t>
  </si>
  <si>
    <t>Retehnologizarea centralelor termice si electrice  de termoficare</t>
  </si>
  <si>
    <t>Investitii finantate partial din imprumuturi externe</t>
  </si>
  <si>
    <t>Planuri si  regulamente de urbanism</t>
  </si>
  <si>
    <t>Strazi care se vor amenaja în perimetrele destinate constructiilor de cvartale de locuinte noi</t>
  </si>
  <si>
    <t>Finantarea studiilor de fezabilitate aferenteproiectelor SAPARD</t>
  </si>
  <si>
    <t>Finantarea programului de pietruire a drumurilor comunale si alimentare cu apa a satelor</t>
  </si>
  <si>
    <t>Finantarea actiunilor privind reducerea riscului seismic al constructiilor existente cu destinatie de locuinta</t>
  </si>
  <si>
    <t>Subventii pentru reabilitarea termica a cladirilor de locuit</t>
  </si>
  <si>
    <t>Subventii pentru finantarea programelor multianuale priritare de mediu si gospodarire a apelor</t>
  </si>
  <si>
    <t>Subventii pentru finantarea chelt de capital la instit de invat preuniversitar de stat</t>
  </si>
  <si>
    <t>B.  Curente (rd. 113 la rd 120)</t>
  </si>
  <si>
    <t>Finantarea drepturilor acordate persoanelor cu handicap</t>
  </si>
  <si>
    <t>Subventii primite din Fondul de Interventie</t>
  </si>
  <si>
    <t>Finantarea  lucrarilor de cadastru imobiliar</t>
  </si>
  <si>
    <t>Subventii pentru compensarea cresterilor neprevizionate ale preturilor la combustibili</t>
  </si>
  <si>
    <t>Sprijin financiar pentru constituirea familiei</t>
  </si>
  <si>
    <t>Subventii pentru acordarea ajutorului pentru incalzirea locuintei cu lemne, carbuni si combustibili petrolieri</t>
  </si>
  <si>
    <t>Subventii din bugetul de stat pt finantarea unit de asistenta medico-sociale</t>
  </si>
  <si>
    <t>Subventii din bugetul de stat pt trusouri nou-nascuti</t>
  </si>
  <si>
    <t>Subventii de la alte administratii (rd. 122 la rd.125)</t>
  </si>
  <si>
    <t>Subventii primite de  la  bugetele consiliilor judetene pentru protectia copilului</t>
  </si>
  <si>
    <t xml:space="preserve">Subventii de la bugetul asigurarilor pentru somaj catre bugetele locale, pentru finantarea programelor pentru ocuparea temporara a fortei de munca  </t>
  </si>
  <si>
    <t>Subventii primite de la alte bugete locale pentru instituiile de asistenta sociala pentru persoanele cu handicap</t>
  </si>
  <si>
    <t>Subventii primite de la bugetele consiliilor locale si judetene pentru ajutoare in situatii de extrema dificultate</t>
  </si>
  <si>
    <t>Cod indicator</t>
  </si>
  <si>
    <t>B</t>
  </si>
  <si>
    <t>00.01</t>
  </si>
  <si>
    <t>48.02</t>
  </si>
  <si>
    <t>00.02</t>
  </si>
  <si>
    <t>00.03</t>
  </si>
  <si>
    <t>00.04</t>
  </si>
  <si>
    <t>00.05</t>
  </si>
  <si>
    <t>01.02</t>
  </si>
  <si>
    <t>01.02.01</t>
  </si>
  <si>
    <t>03.02.</t>
  </si>
  <si>
    <t>03.02.18</t>
  </si>
  <si>
    <t>00.06</t>
  </si>
  <si>
    <t>04.02</t>
  </si>
  <si>
    <t>04.02.01</t>
  </si>
  <si>
    <t>04.02.04</t>
  </si>
  <si>
    <t>00.07</t>
  </si>
  <si>
    <t>05.02</t>
  </si>
  <si>
    <t>05.02.50</t>
  </si>
  <si>
    <t>00.09</t>
  </si>
  <si>
    <t>07.02</t>
  </si>
  <si>
    <t>07.02.01</t>
  </si>
  <si>
    <t>07.02.01.01</t>
  </si>
  <si>
    <t>07.02.01.02</t>
  </si>
  <si>
    <t>07.02.02</t>
  </si>
  <si>
    <t>07.02.02.01</t>
  </si>
  <si>
    <t>07.02.02.02</t>
  </si>
  <si>
    <t>07.02.02.03</t>
  </si>
  <si>
    <t>07.02.03</t>
  </si>
  <si>
    <t>07.02.50</t>
  </si>
  <si>
    <t>00.10</t>
  </si>
  <si>
    <t>11.02</t>
  </si>
  <si>
    <t>11.02.01</t>
  </si>
  <si>
    <t>11.02.02</t>
  </si>
  <si>
    <t>11.02.04</t>
  </si>
  <si>
    <t>11.02.05</t>
  </si>
  <si>
    <t>11.02.06</t>
  </si>
  <si>
    <t>11.02.07</t>
  </si>
  <si>
    <t>12.02</t>
  </si>
  <si>
    <t>12.02.07</t>
  </si>
  <si>
    <t>15.02</t>
  </si>
  <si>
    <t>15.02.01</t>
  </si>
  <si>
    <t>15.02.50</t>
  </si>
  <si>
    <t>16.02</t>
  </si>
  <si>
    <t>16.02.02</t>
  </si>
  <si>
    <t>16.02.02.01</t>
  </si>
  <si>
    <t>16.02.02.02</t>
  </si>
  <si>
    <t>16.02.03</t>
  </si>
  <si>
    <t>16.02.50</t>
  </si>
  <si>
    <t>00.11</t>
  </si>
  <si>
    <t>18.02</t>
  </si>
  <si>
    <t>18.02.50</t>
  </si>
  <si>
    <t>00.12</t>
  </si>
  <si>
    <t>00.13</t>
  </si>
  <si>
    <t>30.02</t>
  </si>
  <si>
    <t>30.02.01</t>
  </si>
  <si>
    <t>30.02.03</t>
  </si>
  <si>
    <t>30.02.05</t>
  </si>
  <si>
    <t>30.02.08</t>
  </si>
  <si>
    <t>30.02.50</t>
  </si>
  <si>
    <t>31.02</t>
  </si>
  <si>
    <t>31.02.03</t>
  </si>
  <si>
    <t>00.14</t>
  </si>
  <si>
    <t>33.02</t>
  </si>
  <si>
    <t>33.02.08</t>
  </si>
  <si>
    <t>33.02.10</t>
  </si>
  <si>
    <t>33.02.12</t>
  </si>
  <si>
    <t>33.02.24</t>
  </si>
  <si>
    <t>33.02.27</t>
  </si>
  <si>
    <t>33.02.28</t>
  </si>
  <si>
    <t>33.02.50</t>
  </si>
  <si>
    <t>34.02</t>
  </si>
  <si>
    <t>34.02.02</t>
  </si>
  <si>
    <t>35.02</t>
  </si>
  <si>
    <t>35.02.01</t>
  </si>
  <si>
    <t>35.02.02</t>
  </si>
  <si>
    <t>35.02.03</t>
  </si>
  <si>
    <t>35.02.50</t>
  </si>
  <si>
    <t>36.02</t>
  </si>
  <si>
    <t>36.02.05</t>
  </si>
  <si>
    <t>36.02.11</t>
  </si>
  <si>
    <t>36.02.50</t>
  </si>
  <si>
    <t>37.02</t>
  </si>
  <si>
    <t>37.02.01</t>
  </si>
  <si>
    <t>37.02.50</t>
  </si>
  <si>
    <t>00.15</t>
  </si>
  <si>
    <t>39.02</t>
  </si>
  <si>
    <t>39.02.01</t>
  </si>
  <si>
    <t>39.02.03</t>
  </si>
  <si>
    <t>39.02.04</t>
  </si>
  <si>
    <t>39.02.07</t>
  </si>
  <si>
    <t>40.02.06</t>
  </si>
  <si>
    <t>40.02.07</t>
  </si>
  <si>
    <t>40.02.10</t>
  </si>
  <si>
    <t>40.02.11</t>
  </si>
  <si>
    <t>40.02.50</t>
  </si>
  <si>
    <t>00.17</t>
  </si>
  <si>
    <t>00.18</t>
  </si>
  <si>
    <t>42.02</t>
  </si>
  <si>
    <t>00.19</t>
  </si>
  <si>
    <t>42.02.01</t>
  </si>
  <si>
    <t>42.02.03</t>
  </si>
  <si>
    <t>42.02.05</t>
  </si>
  <si>
    <t>42.02.06</t>
  </si>
  <si>
    <t>42.02.07</t>
  </si>
  <si>
    <t>42.02.09</t>
  </si>
  <si>
    <t>42.02.10</t>
  </si>
  <si>
    <t>42.02.28</t>
  </si>
  <si>
    <t>42.02.12</t>
  </si>
  <si>
    <t>42.02.13</t>
  </si>
  <si>
    <t>42.02.14</t>
  </si>
  <si>
    <t>00.20</t>
  </si>
  <si>
    <t>42.02.21</t>
  </si>
  <si>
    <t>42.02.29</t>
  </si>
  <si>
    <t>42.02.32</t>
  </si>
  <si>
    <t>42.02.33</t>
  </si>
  <si>
    <t>42.02.34</t>
  </si>
  <si>
    <t>42.02.35</t>
  </si>
  <si>
    <t>42.02.36</t>
  </si>
  <si>
    <t>43.02</t>
  </si>
  <si>
    <t>43.02.01</t>
  </si>
  <si>
    <t>43.02.04</t>
  </si>
  <si>
    <t>43.02.07</t>
  </si>
  <si>
    <t>43.02.08</t>
  </si>
  <si>
    <t xml:space="preserve">BUGET </t>
  </si>
  <si>
    <t>C</t>
  </si>
  <si>
    <t>REALIZAT</t>
  </si>
  <si>
    <t>BUGET</t>
  </si>
  <si>
    <t>FINAL</t>
  </si>
  <si>
    <t>Unitatea administrativ-teritoriala : MUNICIPIUL GALATI</t>
  </si>
  <si>
    <t>lei</t>
  </si>
  <si>
    <t>INITIAL</t>
  </si>
  <si>
    <t>31,12,2009</t>
  </si>
  <si>
    <t>Subventii pentru sustinerea derularii proiectelor finantate FEN postaderare</t>
  </si>
  <si>
    <t>42.02.20</t>
  </si>
  <si>
    <t>42.02.40</t>
  </si>
  <si>
    <t>42.02.41</t>
  </si>
  <si>
    <t>Subventii din bugetul de stat pt realiz obiectivelor de investitii in turism</t>
  </si>
  <si>
    <t>Sume FEN postaderare in contul platilor efectuate</t>
  </si>
  <si>
    <t>45.02</t>
  </si>
  <si>
    <t>Fondul European de Dezvoltare Regionala</t>
  </si>
  <si>
    <t>45.02.01</t>
  </si>
  <si>
    <t>Fondul European de Dezvoltare Regionala-sume an curent</t>
  </si>
  <si>
    <t>45.02.01.01</t>
  </si>
  <si>
    <t>FEDR-sume primite in contul platilor efectuate ani anteriori</t>
  </si>
  <si>
    <t>45.02.01.02</t>
  </si>
  <si>
    <t>Fondul European de Dezvoltare Regionala-sume prefinantare</t>
  </si>
  <si>
    <t>45.02.01.03</t>
  </si>
  <si>
    <t>Fondul Social European</t>
  </si>
  <si>
    <t>45.02.02</t>
  </si>
  <si>
    <t>Fondul Social European-sume an curent</t>
  </si>
  <si>
    <t>45.02.02.01</t>
  </si>
  <si>
    <t>Fondul Social European-sume in contul platilor efectuate ani anteriori</t>
  </si>
  <si>
    <t>45.02.02.02</t>
  </si>
  <si>
    <t>Fondul Social European-sume prefinantare</t>
  </si>
  <si>
    <t>45.02.02.03</t>
  </si>
  <si>
    <t>Fondul de Coeziune</t>
  </si>
  <si>
    <t>45.02.03</t>
  </si>
  <si>
    <t>Fondul Coeziune-sume an curent</t>
  </si>
  <si>
    <t>45.02.03.01</t>
  </si>
  <si>
    <t>Fondul Coeziune-sume in contul platilor efectuate ani anteriori</t>
  </si>
  <si>
    <t>45.02.03.02</t>
  </si>
  <si>
    <t>Fondul Coeziune-sume prefinantare</t>
  </si>
  <si>
    <t>45.02.03.03</t>
  </si>
  <si>
    <t>Programe comunitare finantate in perioada 2007-2013</t>
  </si>
  <si>
    <t>45.02.15</t>
  </si>
  <si>
    <t xml:space="preserve">               -sume an curent</t>
  </si>
  <si>
    <t>45.02.15.01</t>
  </si>
  <si>
    <t xml:space="preserve">               -sume in contul platilor efectuate ani anteriori</t>
  </si>
  <si>
    <t>45.02.15.02</t>
  </si>
  <si>
    <t xml:space="preserve">               -sume prefinantare</t>
  </si>
  <si>
    <t>45.02.15.03</t>
  </si>
  <si>
    <t xml:space="preserve">                                 CONTUL DE EXECUTIE LA VENITURI PE ANUL 2009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</si>
</sst>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19" applyNumberFormat="1" applyFont="1" applyBorder="1" applyAlignment="1">
      <alignment horizontal="center" vertical="center" wrapText="1"/>
      <protection/>
    </xf>
    <xf numFmtId="0" fontId="1" fillId="0" borderId="2" xfId="19" applyNumberFormat="1" applyFont="1" applyBorder="1" applyAlignment="1">
      <alignment horizontal="center" vertical="center" wrapText="1"/>
      <protection/>
    </xf>
    <xf numFmtId="0" fontId="0" fillId="0" borderId="3" xfId="19" applyBorder="1" applyAlignment="1">
      <alignment horizontal="center"/>
      <protection/>
    </xf>
    <xf numFmtId="0" fontId="1" fillId="0" borderId="4" xfId="19" applyNumberFormat="1" applyFont="1" applyBorder="1" applyAlignment="1">
      <alignment horizontal="center" vertical="center" wrapText="1"/>
      <protection/>
    </xf>
    <xf numFmtId="0" fontId="0" fillId="0" borderId="5" xfId="19" applyBorder="1" applyAlignment="1">
      <alignment/>
      <protection/>
    </xf>
    <xf numFmtId="0" fontId="1" fillId="0" borderId="6" xfId="19" applyNumberFormat="1" applyFont="1" applyBorder="1" applyAlignment="1">
      <alignment horizontal="center" vertical="center" wrapText="1"/>
      <protection/>
    </xf>
    <xf numFmtId="0" fontId="0" fillId="2" borderId="7" xfId="19" applyFill="1" applyBorder="1" applyAlignment="1">
      <alignment horizontal="right" vertical="center"/>
      <protection/>
    </xf>
    <xf numFmtId="0" fontId="2" fillId="2" borderId="7" xfId="19" applyFont="1" applyFill="1" applyBorder="1" applyAlignment="1">
      <alignment horizontal="left" vertical="center" wrapText="1"/>
      <protection/>
    </xf>
    <xf numFmtId="0" fontId="0" fillId="0" borderId="8" xfId="19" applyBorder="1" applyAlignment="1">
      <alignment horizontal="right" vertical="center"/>
      <protection/>
    </xf>
    <xf numFmtId="0" fontId="2" fillId="2" borderId="8" xfId="19" applyFont="1" applyFill="1" applyBorder="1" applyAlignment="1">
      <alignment horizontal="left" vertical="center" wrapText="1"/>
      <protection/>
    </xf>
    <xf numFmtId="0" fontId="2" fillId="0" borderId="8" xfId="19" applyFont="1" applyFill="1" applyBorder="1" applyAlignment="1">
      <alignment horizontal="left" vertical="center" wrapText="1"/>
      <protection/>
    </xf>
    <xf numFmtId="0" fontId="0" fillId="0" borderId="8" xfId="19" applyFont="1" applyFill="1" applyBorder="1" applyAlignment="1">
      <alignment horizontal="left" vertical="center" wrapText="1"/>
      <protection/>
    </xf>
    <xf numFmtId="0" fontId="0" fillId="0" borderId="9" xfId="19" applyBorder="1" applyAlignment="1">
      <alignment horizontal="right" vertical="center"/>
      <protection/>
    </xf>
    <xf numFmtId="0" fontId="0" fillId="0" borderId="9" xfId="19" applyFont="1" applyFill="1" applyBorder="1" applyAlignment="1">
      <alignment horizontal="left" vertical="center" wrapText="1"/>
      <protection/>
    </xf>
    <xf numFmtId="0" fontId="0" fillId="0" borderId="10" xfId="19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left" vertical="center" wrapText="1"/>
      <protection/>
    </xf>
    <xf numFmtId="0" fontId="0" fillId="0" borderId="8" xfId="19" applyFont="1" applyFill="1" applyBorder="1" applyAlignment="1">
      <alignment horizontal="left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 wrapText="1"/>
      <protection/>
    </xf>
    <xf numFmtId="0" fontId="0" fillId="2" borderId="7" xfId="19" applyFont="1" applyFill="1" applyBorder="1" applyAlignment="1">
      <alignment horizontal="center" vertical="center" wrapText="1"/>
      <protection/>
    </xf>
    <xf numFmtId="0" fontId="0" fillId="2" borderId="8" xfId="19" applyFont="1" applyFill="1" applyBorder="1" applyAlignment="1">
      <alignment horizontal="center" vertical="center" wrapText="1"/>
      <protection/>
    </xf>
    <xf numFmtId="0" fontId="0" fillId="0" borderId="8" xfId="19" applyFont="1" applyFill="1" applyBorder="1" applyAlignment="1">
      <alignment horizontal="center" vertical="center" wrapText="1"/>
      <protection/>
    </xf>
    <xf numFmtId="0" fontId="0" fillId="0" borderId="8" xfId="19" applyFont="1" applyFill="1" applyBorder="1" applyAlignment="1">
      <alignment horizontal="center" vertical="center" wrapText="1"/>
      <protection/>
    </xf>
    <xf numFmtId="0" fontId="0" fillId="0" borderId="11" xfId="19" applyFont="1" applyFill="1" applyBorder="1" applyAlignment="1">
      <alignment horizontal="center" vertical="center" wrapText="1"/>
      <protection/>
    </xf>
    <xf numFmtId="0" fontId="0" fillId="0" borderId="12" xfId="19" applyFont="1" applyFill="1" applyBorder="1" applyAlignment="1">
      <alignment horizontal="center" vertical="center" wrapText="1"/>
      <protection/>
    </xf>
    <xf numFmtId="0" fontId="0" fillId="0" borderId="12" xfId="19" applyFont="1" applyFill="1" applyBorder="1" applyAlignment="1">
      <alignment horizontal="center" vertical="center" wrapText="1"/>
      <protection/>
    </xf>
    <xf numFmtId="0" fontId="0" fillId="0" borderId="13" xfId="19" applyFont="1" applyFill="1" applyBorder="1" applyAlignment="1">
      <alignment horizontal="center" vertical="center" wrapText="1"/>
      <protection/>
    </xf>
    <xf numFmtId="0" fontId="0" fillId="0" borderId="9" xfId="19" applyFont="1" applyFill="1" applyBorder="1" applyAlignment="1">
      <alignment horizontal="center" vertical="center" wrapText="1"/>
      <protection/>
    </xf>
    <xf numFmtId="0" fontId="0" fillId="0" borderId="14" xfId="19" applyFont="1" applyFill="1" applyBorder="1" applyAlignment="1">
      <alignment horizontal="center" vertical="center" wrapText="1"/>
      <protection/>
    </xf>
    <xf numFmtId="0" fontId="0" fillId="0" borderId="15" xfId="19" applyFont="1" applyFill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2" borderId="7" xfId="19" applyNumberFormat="1" applyFont="1" applyFill="1" applyBorder="1" applyAlignment="1">
      <alignment horizontal="right" vertical="center"/>
      <protection/>
    </xf>
    <xf numFmtId="3" fontId="2" fillId="2" borderId="8" xfId="19" applyNumberFormat="1" applyFont="1" applyFill="1" applyBorder="1" applyAlignment="1">
      <alignment horizontal="right" vertical="center"/>
      <protection/>
    </xf>
    <xf numFmtId="3" fontId="2" fillId="0" borderId="8" xfId="19" applyNumberFormat="1" applyFont="1" applyFill="1" applyBorder="1" applyAlignment="1">
      <alignment horizontal="right" vertical="center"/>
      <protection/>
    </xf>
    <xf numFmtId="3" fontId="2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19" applyBorder="1" applyAlignment="1">
      <alignment horizontal="center"/>
      <protection/>
    </xf>
    <xf numFmtId="0" fontId="0" fillId="0" borderId="16" xfId="19" applyBorder="1" applyAlignment="1">
      <alignment horizont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2" fillId="0" borderId="26" xfId="19" applyFont="1" applyBorder="1" applyAlignment="1">
      <alignment/>
      <protection/>
    </xf>
    <xf numFmtId="0" fontId="2" fillId="0" borderId="27" xfId="19" applyFont="1" applyBorder="1" applyAlignment="1">
      <alignment horizontal="center"/>
      <protection/>
    </xf>
    <xf numFmtId="0" fontId="0" fillId="0" borderId="14" xfId="19" applyFont="1" applyFill="1" applyBorder="1" applyAlignment="1">
      <alignment horizontal="left" vertical="center" wrapText="1"/>
      <protection/>
    </xf>
    <xf numFmtId="0" fontId="0" fillId="0" borderId="20" xfId="19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CTIF BUGET 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7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5.00390625" style="0" customWidth="1"/>
    <col min="2" max="2" width="86.140625" style="0" customWidth="1"/>
    <col min="3" max="3" width="12.421875" style="0" customWidth="1"/>
    <col min="4" max="4" width="12.140625" style="0" customWidth="1"/>
    <col min="5" max="5" width="11.57421875" style="0" customWidth="1"/>
    <col min="6" max="6" width="12.00390625" style="0" customWidth="1"/>
  </cols>
  <sheetData>
    <row r="2" ht="12.75">
      <c r="B2" s="55" t="s">
        <v>257</v>
      </c>
    </row>
    <row r="5" spans="2:4" ht="20.25">
      <c r="B5" s="56" t="s">
        <v>300</v>
      </c>
      <c r="C5" s="56"/>
      <c r="D5" s="56"/>
    </row>
    <row r="9" ht="13.5" thickBot="1">
      <c r="F9" s="57" t="s">
        <v>258</v>
      </c>
    </row>
    <row r="10" spans="1:6" ht="18" customHeight="1">
      <c r="A10" s="58" t="s">
        <v>0</v>
      </c>
      <c r="B10" s="1"/>
      <c r="C10" s="60" t="s">
        <v>128</v>
      </c>
      <c r="D10" s="31" t="s">
        <v>252</v>
      </c>
      <c r="E10" s="31" t="s">
        <v>255</v>
      </c>
      <c r="F10" s="35" t="s">
        <v>254</v>
      </c>
    </row>
    <row r="11" spans="1:6" ht="18.75" customHeight="1">
      <c r="A11" s="59"/>
      <c r="B11" s="2" t="s">
        <v>1</v>
      </c>
      <c r="C11" s="61"/>
      <c r="D11" s="32" t="s">
        <v>259</v>
      </c>
      <c r="E11" s="32" t="s">
        <v>256</v>
      </c>
      <c r="F11" s="36" t="s">
        <v>260</v>
      </c>
    </row>
    <row r="12" spans="1:6" ht="18" customHeight="1" thickBot="1">
      <c r="A12" s="3" t="s">
        <v>2</v>
      </c>
      <c r="B12" s="4"/>
      <c r="C12" s="18"/>
      <c r="D12" s="33">
        <v>2009</v>
      </c>
      <c r="E12" s="33">
        <v>2009</v>
      </c>
      <c r="F12" s="37"/>
    </row>
    <row r="13" spans="1:6" ht="21.75" customHeight="1" thickBot="1">
      <c r="A13" s="5"/>
      <c r="B13" s="6" t="s">
        <v>3</v>
      </c>
      <c r="C13" s="19" t="s">
        <v>129</v>
      </c>
      <c r="D13" s="34" t="s">
        <v>253</v>
      </c>
      <c r="E13" s="34"/>
      <c r="F13" s="38"/>
    </row>
    <row r="14" spans="1:6" ht="18" customHeight="1">
      <c r="A14" s="7">
        <v>1</v>
      </c>
      <c r="B14" s="8" t="s">
        <v>4</v>
      </c>
      <c r="C14" s="20" t="s">
        <v>130</v>
      </c>
      <c r="D14" s="39">
        <f>SUM(D16+D97+D103+D110+D141)</f>
        <v>481205000</v>
      </c>
      <c r="E14" s="39">
        <f>SUM(E16+E97+E103+E110+E141)</f>
        <v>489680000</v>
      </c>
      <c r="F14" s="39">
        <f>SUM(F16+F97+F103+F110+F141)</f>
        <v>458009902</v>
      </c>
    </row>
    <row r="15" spans="1:6" ht="18" customHeight="1">
      <c r="A15" s="9">
        <v>2</v>
      </c>
      <c r="B15" s="10" t="s">
        <v>5</v>
      </c>
      <c r="C15" s="21" t="s">
        <v>131</v>
      </c>
      <c r="D15" s="40">
        <f>SUM(D16-D43-D94+D97+D103)</f>
        <v>304083000</v>
      </c>
      <c r="E15" s="40">
        <f>SUM(E16-E43-E94+E97+E103)</f>
        <v>301058000</v>
      </c>
      <c r="F15" s="40">
        <f>SUM(F16-F43-F94+F97+F103)</f>
        <v>277391511</v>
      </c>
    </row>
    <row r="16" spans="1:6" ht="18" customHeight="1">
      <c r="A16" s="9">
        <v>3</v>
      </c>
      <c r="B16" s="11" t="s">
        <v>6</v>
      </c>
      <c r="C16" s="22" t="s">
        <v>132</v>
      </c>
      <c r="D16" s="41">
        <f>SUM(D17+D64)</f>
        <v>457583000</v>
      </c>
      <c r="E16" s="41">
        <f>SUM(E17+E64)</f>
        <v>444501000</v>
      </c>
      <c r="F16" s="41">
        <f>SUM(F17+F64)</f>
        <v>419245013</v>
      </c>
    </row>
    <row r="17" spans="1:6" ht="18" customHeight="1">
      <c r="A17" s="9">
        <v>4</v>
      </c>
      <c r="B17" s="11" t="s">
        <v>7</v>
      </c>
      <c r="C17" s="22" t="s">
        <v>133</v>
      </c>
      <c r="D17" s="41">
        <f>SUM(D18+D31+D42+D61)</f>
        <v>404410000</v>
      </c>
      <c r="E17" s="41">
        <f>SUM(E18+E31+E42+E61)</f>
        <v>402133000</v>
      </c>
      <c r="F17" s="41">
        <f>SUM(F18+F31+F42+F61)</f>
        <v>379841341</v>
      </c>
    </row>
    <row r="18" spans="1:6" ht="18" customHeight="1">
      <c r="A18" s="9">
        <v>5</v>
      </c>
      <c r="B18" s="11" t="s">
        <v>8</v>
      </c>
      <c r="C18" s="22" t="s">
        <v>134</v>
      </c>
      <c r="D18" s="41">
        <f>SUM(D19+D24+D28)</f>
        <v>149463000</v>
      </c>
      <c r="E18" s="41">
        <f>SUM(E19+E24+E28)</f>
        <v>161297000</v>
      </c>
      <c r="F18" s="41">
        <f>SUM(F19+F24+F28)</f>
        <v>160824069</v>
      </c>
    </row>
    <row r="19" spans="1:6" ht="27" customHeight="1">
      <c r="A19" s="9">
        <v>6</v>
      </c>
      <c r="B19" s="11" t="s">
        <v>9</v>
      </c>
      <c r="C19" s="22" t="s">
        <v>135</v>
      </c>
      <c r="D19" s="42">
        <f>D20+D22</f>
        <v>4313000</v>
      </c>
      <c r="E19" s="42">
        <f>E20+E22</f>
        <v>5521000</v>
      </c>
      <c r="F19" s="42">
        <f>F20+F22</f>
        <v>5037567</v>
      </c>
    </row>
    <row r="20" spans="1:6" ht="18" customHeight="1">
      <c r="A20" s="9">
        <v>7</v>
      </c>
      <c r="B20" s="11" t="s">
        <v>10</v>
      </c>
      <c r="C20" s="22" t="s">
        <v>136</v>
      </c>
      <c r="D20" s="41">
        <f>SUM(D21)</f>
        <v>4313000</v>
      </c>
      <c r="E20" s="41">
        <f>SUM(E21)</f>
        <v>5521000</v>
      </c>
      <c r="F20" s="41">
        <f>SUM(F21)</f>
        <v>5036414</v>
      </c>
    </row>
    <row r="21" spans="1:6" ht="18" customHeight="1">
      <c r="A21" s="9">
        <v>8</v>
      </c>
      <c r="B21" s="12" t="s">
        <v>11</v>
      </c>
      <c r="C21" s="22" t="s">
        <v>137</v>
      </c>
      <c r="D21" s="43">
        <v>4313000</v>
      </c>
      <c r="E21" s="44">
        <v>5521000</v>
      </c>
      <c r="F21" s="43">
        <v>5036414</v>
      </c>
    </row>
    <row r="22" spans="1:6" ht="18" customHeight="1">
      <c r="A22" s="9">
        <v>9</v>
      </c>
      <c r="B22" s="11" t="s">
        <v>12</v>
      </c>
      <c r="C22" s="22" t="s">
        <v>138</v>
      </c>
      <c r="D22" s="42">
        <f>D23</f>
        <v>0</v>
      </c>
      <c r="E22" s="42">
        <f>E23</f>
        <v>0</v>
      </c>
      <c r="F22" s="42">
        <f>F23</f>
        <v>1153</v>
      </c>
    </row>
    <row r="23" spans="1:6" ht="18" customHeight="1">
      <c r="A23" s="9">
        <v>10</v>
      </c>
      <c r="B23" s="12" t="s">
        <v>13</v>
      </c>
      <c r="C23" s="22" t="s">
        <v>139</v>
      </c>
      <c r="D23" s="43">
        <v>0</v>
      </c>
      <c r="E23" s="44">
        <v>0</v>
      </c>
      <c r="F23" s="43">
        <v>1153</v>
      </c>
    </row>
    <row r="24" spans="1:6" ht="18" customHeight="1">
      <c r="A24" s="9">
        <v>11</v>
      </c>
      <c r="B24" s="11" t="s">
        <v>14</v>
      </c>
      <c r="C24" s="22" t="s">
        <v>140</v>
      </c>
      <c r="D24" s="41">
        <f>SUM(D25)</f>
        <v>145150000</v>
      </c>
      <c r="E24" s="41">
        <f>SUM(E25)</f>
        <v>155776000</v>
      </c>
      <c r="F24" s="41">
        <f>SUM(F25)</f>
        <v>155778318</v>
      </c>
    </row>
    <row r="25" spans="1:6" ht="18" customHeight="1">
      <c r="A25" s="9">
        <v>12</v>
      </c>
      <c r="B25" s="11" t="s">
        <v>15</v>
      </c>
      <c r="C25" s="22" t="s">
        <v>141</v>
      </c>
      <c r="D25" s="41">
        <f>SUM(D26:D27)</f>
        <v>145150000</v>
      </c>
      <c r="E25" s="41">
        <f>SUM(E26:E27)</f>
        <v>155776000</v>
      </c>
      <c r="F25" s="41">
        <f>SUM(F26:F27)</f>
        <v>155778318</v>
      </c>
    </row>
    <row r="26" spans="1:6" ht="18" customHeight="1">
      <c r="A26" s="9">
        <v>13</v>
      </c>
      <c r="B26" s="12" t="s">
        <v>16</v>
      </c>
      <c r="C26" s="22" t="s">
        <v>142</v>
      </c>
      <c r="D26" s="43">
        <v>145000000</v>
      </c>
      <c r="E26" s="44">
        <v>153900000</v>
      </c>
      <c r="F26" s="43">
        <v>153902321</v>
      </c>
    </row>
    <row r="27" spans="1:6" ht="18" customHeight="1">
      <c r="A27" s="9">
        <v>14</v>
      </c>
      <c r="B27" s="12" t="s">
        <v>17</v>
      </c>
      <c r="C27" s="22" t="s">
        <v>143</v>
      </c>
      <c r="D27" s="43">
        <v>150000</v>
      </c>
      <c r="E27" s="44">
        <v>1876000</v>
      </c>
      <c r="F27" s="43">
        <v>1875997</v>
      </c>
    </row>
    <row r="28" spans="1:6" ht="18" customHeight="1">
      <c r="A28" s="9">
        <v>15</v>
      </c>
      <c r="B28" s="11" t="s">
        <v>18</v>
      </c>
      <c r="C28" s="22" t="s">
        <v>144</v>
      </c>
      <c r="D28" s="41">
        <f aca="true" t="shared" si="0" ref="D28:F29">SUM(D29)</f>
        <v>0</v>
      </c>
      <c r="E28" s="41">
        <f t="shared" si="0"/>
        <v>0</v>
      </c>
      <c r="F28" s="41">
        <f t="shared" si="0"/>
        <v>8184</v>
      </c>
    </row>
    <row r="29" spans="1:6" ht="18" customHeight="1">
      <c r="A29" s="9">
        <v>16</v>
      </c>
      <c r="B29" s="11" t="s">
        <v>19</v>
      </c>
      <c r="C29" s="22" t="s">
        <v>145</v>
      </c>
      <c r="D29" s="41">
        <f t="shared" si="0"/>
        <v>0</v>
      </c>
      <c r="E29" s="41">
        <f t="shared" si="0"/>
        <v>0</v>
      </c>
      <c r="F29" s="41">
        <f t="shared" si="0"/>
        <v>8184</v>
      </c>
    </row>
    <row r="30" spans="1:6" ht="18" customHeight="1">
      <c r="A30" s="9">
        <v>17</v>
      </c>
      <c r="B30" s="12" t="s">
        <v>20</v>
      </c>
      <c r="C30" s="22" t="s">
        <v>146</v>
      </c>
      <c r="D30" s="43">
        <v>0</v>
      </c>
      <c r="E30" s="44">
        <v>0</v>
      </c>
      <c r="F30" s="43">
        <v>8184</v>
      </c>
    </row>
    <row r="31" spans="1:6" ht="18" customHeight="1">
      <c r="A31" s="9">
        <v>18</v>
      </c>
      <c r="B31" s="11" t="s">
        <v>21</v>
      </c>
      <c r="C31" s="22" t="s">
        <v>147</v>
      </c>
      <c r="D31" s="41">
        <f>SUM(D32)</f>
        <v>70515000</v>
      </c>
      <c r="E31" s="41">
        <f>SUM(E32)</f>
        <v>72007000</v>
      </c>
      <c r="F31" s="41">
        <f>SUM(F32)</f>
        <v>58704161</v>
      </c>
    </row>
    <row r="32" spans="1:6" ht="18" customHeight="1">
      <c r="A32" s="9">
        <v>19</v>
      </c>
      <c r="B32" s="11" t="s">
        <v>22</v>
      </c>
      <c r="C32" s="22" t="s">
        <v>148</v>
      </c>
      <c r="D32" s="41">
        <f>D33+D36+D40+D41</f>
        <v>70515000</v>
      </c>
      <c r="E32" s="41">
        <f>E33+E36+E40+E41</f>
        <v>72007000</v>
      </c>
      <c r="F32" s="41">
        <f>F33+F36+F40+F41</f>
        <v>58704161</v>
      </c>
    </row>
    <row r="33" spans="1:6" ht="18" customHeight="1">
      <c r="A33" s="9">
        <v>20</v>
      </c>
      <c r="B33" s="12" t="s">
        <v>23</v>
      </c>
      <c r="C33" s="23" t="s">
        <v>149</v>
      </c>
      <c r="D33" s="42">
        <v>62429000</v>
      </c>
      <c r="E33" s="45">
        <v>62429000</v>
      </c>
      <c r="F33" s="42">
        <v>50506860</v>
      </c>
    </row>
    <row r="34" spans="1:6" ht="18" customHeight="1">
      <c r="A34" s="9">
        <v>21</v>
      </c>
      <c r="B34" s="12" t="s">
        <v>24</v>
      </c>
      <c r="C34" s="23" t="s">
        <v>150</v>
      </c>
      <c r="D34" s="43">
        <v>13753000</v>
      </c>
      <c r="E34" s="44">
        <v>13753000</v>
      </c>
      <c r="F34" s="43">
        <v>10054457</v>
      </c>
    </row>
    <row r="35" spans="1:6" ht="18" customHeight="1">
      <c r="A35" s="9">
        <v>22</v>
      </c>
      <c r="B35" s="12" t="s">
        <v>25</v>
      </c>
      <c r="C35" s="23" t="s">
        <v>151</v>
      </c>
      <c r="D35" s="43">
        <v>48676000</v>
      </c>
      <c r="E35" s="44">
        <v>48676000</v>
      </c>
      <c r="F35" s="43">
        <v>40452403</v>
      </c>
    </row>
    <row r="36" spans="1:6" ht="18" customHeight="1">
      <c r="A36" s="9">
        <v>23</v>
      </c>
      <c r="B36" s="12" t="s">
        <v>26</v>
      </c>
      <c r="C36" s="23" t="s">
        <v>152</v>
      </c>
      <c r="D36" s="42">
        <v>8080000</v>
      </c>
      <c r="E36" s="45">
        <v>8080000</v>
      </c>
      <c r="F36" s="42">
        <v>6567068</v>
      </c>
    </row>
    <row r="37" spans="1:6" ht="18" customHeight="1">
      <c r="A37" s="9">
        <v>24</v>
      </c>
      <c r="B37" s="12" t="s">
        <v>27</v>
      </c>
      <c r="C37" s="22" t="s">
        <v>153</v>
      </c>
      <c r="D37" s="46">
        <v>2688000</v>
      </c>
      <c r="E37" s="47">
        <v>2688000</v>
      </c>
      <c r="F37" s="43">
        <v>1595158</v>
      </c>
    </row>
    <row r="38" spans="1:6" ht="18" customHeight="1">
      <c r="A38" s="13">
        <v>25</v>
      </c>
      <c r="B38" s="12" t="s">
        <v>28</v>
      </c>
      <c r="C38" s="23" t="s">
        <v>154</v>
      </c>
      <c r="D38" s="46">
        <v>4210000</v>
      </c>
      <c r="E38" s="47">
        <v>4210000</v>
      </c>
      <c r="F38" s="43">
        <v>3833591</v>
      </c>
    </row>
    <row r="39" spans="1:6" ht="18" customHeight="1">
      <c r="A39" s="9">
        <v>26</v>
      </c>
      <c r="B39" s="12" t="s">
        <v>29</v>
      </c>
      <c r="C39" s="23" t="s">
        <v>155</v>
      </c>
      <c r="D39" s="43">
        <v>1182000</v>
      </c>
      <c r="E39" s="44">
        <v>1182000</v>
      </c>
      <c r="F39" s="43">
        <v>1138319</v>
      </c>
    </row>
    <row r="40" spans="1:6" ht="18" customHeight="1">
      <c r="A40" s="15">
        <v>27</v>
      </c>
      <c r="B40" s="12" t="s">
        <v>30</v>
      </c>
      <c r="C40" s="23" t="s">
        <v>156</v>
      </c>
      <c r="D40" s="42">
        <v>0</v>
      </c>
      <c r="E40" s="45">
        <v>1492000</v>
      </c>
      <c r="F40" s="42">
        <v>1632623</v>
      </c>
    </row>
    <row r="41" spans="1:6" ht="18" customHeight="1">
      <c r="A41" s="9">
        <v>28</v>
      </c>
      <c r="B41" s="12" t="s">
        <v>31</v>
      </c>
      <c r="C41" s="23" t="s">
        <v>157</v>
      </c>
      <c r="D41" s="42">
        <v>6000</v>
      </c>
      <c r="E41" s="45">
        <v>6000</v>
      </c>
      <c r="F41" s="42">
        <v>-2390</v>
      </c>
    </row>
    <row r="42" spans="1:6" ht="18" customHeight="1">
      <c r="A42" s="9">
        <v>29</v>
      </c>
      <c r="B42" s="11" t="s">
        <v>32</v>
      </c>
      <c r="C42" s="22" t="s">
        <v>158</v>
      </c>
      <c r="D42" s="41">
        <f>SUM(D43+D50+D52+D55)</f>
        <v>184432000</v>
      </c>
      <c r="E42" s="41">
        <f>SUM(E43+E50+E52+E55)</f>
        <v>168829000</v>
      </c>
      <c r="F42" s="41">
        <f>SUM(F43+F50+F52+F55)</f>
        <v>160313111</v>
      </c>
    </row>
    <row r="43" spans="1:6" ht="18" customHeight="1">
      <c r="A43" s="9">
        <v>30</v>
      </c>
      <c r="B43" s="11" t="s">
        <v>33</v>
      </c>
      <c r="C43" s="22" t="s">
        <v>159</v>
      </c>
      <c r="D43" s="41">
        <f>SUM(D45:D48)</f>
        <v>161596000</v>
      </c>
      <c r="E43" s="41">
        <f>SUM(E45:E48)</f>
        <v>148993000</v>
      </c>
      <c r="F43" s="41">
        <f>SUM(F45:F48)</f>
        <v>145886354</v>
      </c>
    </row>
    <row r="44" spans="1:6" ht="24" customHeight="1">
      <c r="A44" s="9">
        <v>31</v>
      </c>
      <c r="B44" s="12" t="s">
        <v>34</v>
      </c>
      <c r="C44" s="22" t="s">
        <v>160</v>
      </c>
      <c r="D44" s="43">
        <v>0</v>
      </c>
      <c r="E44" s="44">
        <v>0</v>
      </c>
      <c r="F44" s="43">
        <v>0</v>
      </c>
    </row>
    <row r="45" spans="1:6" ht="24" customHeight="1">
      <c r="A45" s="9">
        <v>32</v>
      </c>
      <c r="B45" s="12" t="s">
        <v>35</v>
      </c>
      <c r="C45" s="22" t="s">
        <v>161</v>
      </c>
      <c r="D45" s="43">
        <v>161231000</v>
      </c>
      <c r="E45" s="44">
        <v>148447000</v>
      </c>
      <c r="F45" s="43">
        <v>145425354</v>
      </c>
    </row>
    <row r="46" spans="1:6" ht="25.5" customHeight="1">
      <c r="A46" s="9">
        <v>33</v>
      </c>
      <c r="B46" s="12" t="s">
        <v>36</v>
      </c>
      <c r="C46" s="22" t="s">
        <v>162</v>
      </c>
      <c r="D46" s="43">
        <v>0</v>
      </c>
      <c r="E46" s="44">
        <v>0</v>
      </c>
      <c r="F46" s="43">
        <v>0</v>
      </c>
    </row>
    <row r="47" spans="1:6" ht="18" customHeight="1">
      <c r="A47" s="9">
        <v>34</v>
      </c>
      <c r="B47" s="12" t="s">
        <v>37</v>
      </c>
      <c r="C47" s="22" t="s">
        <v>163</v>
      </c>
      <c r="D47" s="43">
        <v>0</v>
      </c>
      <c r="E47" s="44">
        <v>0</v>
      </c>
      <c r="F47" s="43">
        <v>0</v>
      </c>
    </row>
    <row r="48" spans="1:6" ht="18" customHeight="1">
      <c r="A48" s="9">
        <v>35</v>
      </c>
      <c r="B48" s="12" t="s">
        <v>38</v>
      </c>
      <c r="C48" s="22" t="s">
        <v>164</v>
      </c>
      <c r="D48" s="43">
        <v>365000</v>
      </c>
      <c r="E48" s="44">
        <v>546000</v>
      </c>
      <c r="F48" s="43">
        <v>461000</v>
      </c>
    </row>
    <row r="49" spans="1:6" ht="24.75" customHeight="1">
      <c r="A49" s="9">
        <v>36</v>
      </c>
      <c r="B49" s="12" t="s">
        <v>39</v>
      </c>
      <c r="C49" s="22" t="s">
        <v>165</v>
      </c>
      <c r="D49" s="43">
        <v>0</v>
      </c>
      <c r="E49" s="44">
        <v>0</v>
      </c>
      <c r="F49" s="43">
        <v>0</v>
      </c>
    </row>
    <row r="50" spans="1:6" ht="18" customHeight="1">
      <c r="A50" s="9">
        <v>37</v>
      </c>
      <c r="B50" s="11" t="s">
        <v>40</v>
      </c>
      <c r="C50" s="22" t="s">
        <v>166</v>
      </c>
      <c r="D50" s="41">
        <f>SUM(D51)</f>
        <v>286000</v>
      </c>
      <c r="E50" s="41">
        <f>SUM(E51)</f>
        <v>286000</v>
      </c>
      <c r="F50" s="41">
        <f>SUM(F51)</f>
        <v>355900</v>
      </c>
    </row>
    <row r="51" spans="1:6" ht="18" customHeight="1">
      <c r="A51" s="9">
        <v>38</v>
      </c>
      <c r="B51" s="12" t="s">
        <v>41</v>
      </c>
      <c r="C51" s="22" t="s">
        <v>167</v>
      </c>
      <c r="D51" s="43">
        <v>286000</v>
      </c>
      <c r="E51" s="44">
        <v>286000</v>
      </c>
      <c r="F51" s="43">
        <v>355900</v>
      </c>
    </row>
    <row r="52" spans="1:6" ht="18" customHeight="1">
      <c r="A52" s="15">
        <v>39</v>
      </c>
      <c r="B52" s="16" t="s">
        <v>42</v>
      </c>
      <c r="C52" s="24" t="s">
        <v>168</v>
      </c>
      <c r="D52" s="41">
        <f>SUM(D53+D54)</f>
        <v>15000</v>
      </c>
      <c r="E52" s="41">
        <f>SUM(E53+E54)</f>
        <v>15000</v>
      </c>
      <c r="F52" s="41">
        <f>SUM(F53+F54)</f>
        <v>15484</v>
      </c>
    </row>
    <row r="53" spans="1:6" ht="18" customHeight="1">
      <c r="A53" s="9">
        <v>40</v>
      </c>
      <c r="B53" s="12" t="s">
        <v>43</v>
      </c>
      <c r="C53" s="25" t="s">
        <v>169</v>
      </c>
      <c r="D53" s="43">
        <v>15000</v>
      </c>
      <c r="E53" s="44">
        <v>15000</v>
      </c>
      <c r="F53" s="43">
        <v>15484</v>
      </c>
    </row>
    <row r="54" spans="1:6" ht="18" customHeight="1">
      <c r="A54" s="9">
        <v>41</v>
      </c>
      <c r="B54" s="12" t="s">
        <v>44</v>
      </c>
      <c r="C54" s="25" t="s">
        <v>170</v>
      </c>
      <c r="D54" s="43">
        <v>0</v>
      </c>
      <c r="E54" s="44">
        <v>0</v>
      </c>
      <c r="F54" s="43">
        <v>0</v>
      </c>
    </row>
    <row r="55" spans="1:6" ht="24" customHeight="1">
      <c r="A55" s="9">
        <v>42</v>
      </c>
      <c r="B55" s="11" t="s">
        <v>45</v>
      </c>
      <c r="C55" s="25" t="s">
        <v>171</v>
      </c>
      <c r="D55" s="41">
        <f>D56+D59+D60</f>
        <v>22535000</v>
      </c>
      <c r="E55" s="41">
        <f>E56+E59+E60</f>
        <v>19535000</v>
      </c>
      <c r="F55" s="41">
        <f>F56+F59+F60</f>
        <v>14055373</v>
      </c>
    </row>
    <row r="56" spans="1:6" ht="18" customHeight="1">
      <c r="A56" s="9">
        <v>43</v>
      </c>
      <c r="B56" s="12" t="s">
        <v>46</v>
      </c>
      <c r="C56" s="25" t="s">
        <v>172</v>
      </c>
      <c r="D56" s="43">
        <v>15644000</v>
      </c>
      <c r="E56" s="44">
        <v>15644000</v>
      </c>
      <c r="F56" s="43">
        <v>10192956</v>
      </c>
    </row>
    <row r="57" spans="1:6" ht="18" customHeight="1">
      <c r="A57" s="9">
        <v>44</v>
      </c>
      <c r="B57" s="12" t="s">
        <v>47</v>
      </c>
      <c r="C57" s="25" t="s">
        <v>173</v>
      </c>
      <c r="D57" s="43">
        <v>9551000</v>
      </c>
      <c r="E57" s="44">
        <v>9551000</v>
      </c>
      <c r="F57" s="43">
        <v>5474020</v>
      </c>
    </row>
    <row r="58" spans="1:6" ht="18" customHeight="1">
      <c r="A58" s="9">
        <v>45</v>
      </c>
      <c r="B58" s="12" t="s">
        <v>48</v>
      </c>
      <c r="C58" s="25" t="s">
        <v>174</v>
      </c>
      <c r="D58" s="43">
        <v>6093000</v>
      </c>
      <c r="E58" s="44">
        <v>6093000</v>
      </c>
      <c r="F58" s="43">
        <v>4718936</v>
      </c>
    </row>
    <row r="59" spans="1:6" ht="18" customHeight="1">
      <c r="A59" s="9">
        <v>46</v>
      </c>
      <c r="B59" s="12" t="s">
        <v>49</v>
      </c>
      <c r="C59" s="25" t="s">
        <v>175</v>
      </c>
      <c r="D59" s="43">
        <v>6486000</v>
      </c>
      <c r="E59" s="44">
        <v>3486000</v>
      </c>
      <c r="F59" s="43">
        <v>3532832</v>
      </c>
    </row>
    <row r="60" spans="1:6" ht="18" customHeight="1">
      <c r="A60" s="9">
        <v>47</v>
      </c>
      <c r="B60" s="17" t="s">
        <v>50</v>
      </c>
      <c r="C60" s="26" t="s">
        <v>176</v>
      </c>
      <c r="D60" s="48">
        <v>405000</v>
      </c>
      <c r="E60" s="49">
        <v>405000</v>
      </c>
      <c r="F60" s="43">
        <v>329585</v>
      </c>
    </row>
    <row r="61" spans="1:6" ht="18" customHeight="1">
      <c r="A61" s="9">
        <v>48</v>
      </c>
      <c r="B61" s="11" t="s">
        <v>51</v>
      </c>
      <c r="C61" s="25" t="s">
        <v>177</v>
      </c>
      <c r="D61" s="41">
        <f aca="true" t="shared" si="1" ref="D61:F62">SUM(D62)</f>
        <v>0</v>
      </c>
      <c r="E61" s="41">
        <f t="shared" si="1"/>
        <v>0</v>
      </c>
      <c r="F61" s="41">
        <f t="shared" si="1"/>
        <v>0</v>
      </c>
    </row>
    <row r="62" spans="1:6" ht="18" customHeight="1">
      <c r="A62" s="9">
        <v>49</v>
      </c>
      <c r="B62" s="11" t="s">
        <v>52</v>
      </c>
      <c r="C62" s="25" t="s">
        <v>178</v>
      </c>
      <c r="D62" s="41">
        <f t="shared" si="1"/>
        <v>0</v>
      </c>
      <c r="E62" s="41">
        <f t="shared" si="1"/>
        <v>0</v>
      </c>
      <c r="F62" s="41">
        <f t="shared" si="1"/>
        <v>0</v>
      </c>
    </row>
    <row r="63" spans="1:6" ht="18" customHeight="1">
      <c r="A63" s="13">
        <v>50</v>
      </c>
      <c r="B63" s="14" t="s">
        <v>53</v>
      </c>
      <c r="C63" s="27" t="s">
        <v>179</v>
      </c>
      <c r="D63" s="43">
        <v>0</v>
      </c>
      <c r="E63" s="44">
        <v>0</v>
      </c>
      <c r="F63" s="43">
        <v>0</v>
      </c>
    </row>
    <row r="64" spans="1:6" ht="18" customHeight="1">
      <c r="A64" s="9">
        <v>51</v>
      </c>
      <c r="B64" s="11" t="s">
        <v>54</v>
      </c>
      <c r="C64" s="22" t="s">
        <v>180</v>
      </c>
      <c r="D64" s="41">
        <f>SUM(D65+D74)</f>
        <v>53173000</v>
      </c>
      <c r="E64" s="41">
        <f>SUM(E65+E74)</f>
        <v>42368000</v>
      </c>
      <c r="F64" s="41">
        <f>SUM(F65+F74)</f>
        <v>39403672</v>
      </c>
    </row>
    <row r="65" spans="1:6" ht="18" customHeight="1">
      <c r="A65" s="9">
        <v>52</v>
      </c>
      <c r="B65" s="11" t="s">
        <v>55</v>
      </c>
      <c r="C65" s="22" t="s">
        <v>181</v>
      </c>
      <c r="D65" s="41">
        <f>SUM(D66+D72)</f>
        <v>19671000</v>
      </c>
      <c r="E65" s="41">
        <f>SUM(E66+E72)</f>
        <v>19042000</v>
      </c>
      <c r="F65" s="41">
        <f>SUM(F66+F72)</f>
        <v>17642064</v>
      </c>
    </row>
    <row r="66" spans="1:6" ht="18" customHeight="1">
      <c r="A66" s="9">
        <v>53</v>
      </c>
      <c r="B66" s="11" t="s">
        <v>56</v>
      </c>
      <c r="C66" s="22" t="s">
        <v>182</v>
      </c>
      <c r="D66" s="41">
        <f>SUM(D67+D68+D69+D70+D71)</f>
        <v>19671000</v>
      </c>
      <c r="E66" s="41">
        <f>SUM(E67+E68+E69+E70+E71)</f>
        <v>19042000</v>
      </c>
      <c r="F66" s="41">
        <f>SUM(F67+F68+F69+F70+F71)</f>
        <v>17642064</v>
      </c>
    </row>
    <row r="67" spans="1:6" ht="18" customHeight="1">
      <c r="A67" s="9">
        <v>54</v>
      </c>
      <c r="B67" s="12" t="s">
        <v>57</v>
      </c>
      <c r="C67" s="22" t="s">
        <v>183</v>
      </c>
      <c r="D67" s="43">
        <v>0</v>
      </c>
      <c r="E67" s="44">
        <v>331000</v>
      </c>
      <c r="F67" s="43">
        <v>331529</v>
      </c>
    </row>
    <row r="68" spans="1:6" ht="18" customHeight="1">
      <c r="A68" s="9">
        <v>55</v>
      </c>
      <c r="B68" s="12" t="s">
        <v>58</v>
      </c>
      <c r="C68" s="22" t="s">
        <v>184</v>
      </c>
      <c r="D68" s="43">
        <v>0</v>
      </c>
      <c r="E68" s="44">
        <v>0</v>
      </c>
      <c r="F68" s="43">
        <v>0</v>
      </c>
    </row>
    <row r="69" spans="1:6" ht="18" customHeight="1">
      <c r="A69" s="9">
        <v>56</v>
      </c>
      <c r="B69" s="12" t="s">
        <v>59</v>
      </c>
      <c r="C69" s="22" t="s">
        <v>185</v>
      </c>
      <c r="D69" s="43">
        <v>19671000</v>
      </c>
      <c r="E69" s="44">
        <v>18486000</v>
      </c>
      <c r="F69" s="43">
        <v>17000352</v>
      </c>
    </row>
    <row r="70" spans="1:6" ht="18" customHeight="1">
      <c r="A70" s="9">
        <v>57</v>
      </c>
      <c r="B70" s="12" t="s">
        <v>60</v>
      </c>
      <c r="C70" s="22" t="s">
        <v>186</v>
      </c>
      <c r="D70" s="43">
        <v>0</v>
      </c>
      <c r="E70" s="44">
        <v>225000</v>
      </c>
      <c r="F70" s="43">
        <v>310183</v>
      </c>
    </row>
    <row r="71" spans="1:6" ht="18" customHeight="1">
      <c r="A71" s="13">
        <v>58</v>
      </c>
      <c r="B71" s="14" t="s">
        <v>61</v>
      </c>
      <c r="C71" s="28" t="s">
        <v>187</v>
      </c>
      <c r="D71" s="50">
        <v>0</v>
      </c>
      <c r="E71" s="51">
        <v>0</v>
      </c>
      <c r="F71" s="43">
        <v>0</v>
      </c>
    </row>
    <row r="72" spans="1:6" ht="18" customHeight="1">
      <c r="A72" s="9">
        <v>59</v>
      </c>
      <c r="B72" s="11" t="s">
        <v>62</v>
      </c>
      <c r="C72" s="22" t="s">
        <v>188</v>
      </c>
      <c r="D72" s="41">
        <f>SUM(D73)</f>
        <v>0</v>
      </c>
      <c r="E72" s="41">
        <f>SUM(E73)</f>
        <v>0</v>
      </c>
      <c r="F72" s="41">
        <f>SUM(F73)</f>
        <v>0</v>
      </c>
    </row>
    <row r="73" spans="1:6" ht="18" customHeight="1">
      <c r="A73" s="9">
        <v>60</v>
      </c>
      <c r="B73" s="12" t="s">
        <v>63</v>
      </c>
      <c r="C73" s="22" t="s">
        <v>189</v>
      </c>
      <c r="D73" s="43">
        <v>0</v>
      </c>
      <c r="E73" s="44">
        <v>0</v>
      </c>
      <c r="F73" s="43">
        <v>0</v>
      </c>
    </row>
    <row r="74" spans="1:6" ht="18" customHeight="1">
      <c r="A74" s="9">
        <v>61</v>
      </c>
      <c r="B74" s="11" t="s">
        <v>64</v>
      </c>
      <c r="C74" s="22" t="s">
        <v>190</v>
      </c>
      <c r="D74" s="41">
        <f>SUM(D75+D83+D85+D90+D94)</f>
        <v>33502000</v>
      </c>
      <c r="E74" s="41">
        <f>SUM(E75+E83+E85+E90+E94)</f>
        <v>23326000</v>
      </c>
      <c r="F74" s="41">
        <f>SUM(F75+F83+F85+F90+F94)</f>
        <v>21761608</v>
      </c>
    </row>
    <row r="75" spans="1:6" ht="18" customHeight="1">
      <c r="A75" s="9">
        <v>62</v>
      </c>
      <c r="B75" s="11" t="s">
        <v>65</v>
      </c>
      <c r="C75" s="22" t="s">
        <v>191</v>
      </c>
      <c r="D75" s="41">
        <f>SUM(D76:D82)</f>
        <v>495000</v>
      </c>
      <c r="E75" s="41">
        <f>SUM(E76:E82)</f>
        <v>495000</v>
      </c>
      <c r="F75" s="41">
        <f>SUM(F76:F82)</f>
        <v>566313</v>
      </c>
    </row>
    <row r="76" spans="1:6" ht="18" customHeight="1">
      <c r="A76" s="9">
        <v>63</v>
      </c>
      <c r="B76" s="12" t="s">
        <v>66</v>
      </c>
      <c r="C76" s="22" t="s">
        <v>192</v>
      </c>
      <c r="D76" s="43">
        <v>270000</v>
      </c>
      <c r="E76" s="44">
        <v>270000</v>
      </c>
      <c r="F76" s="43">
        <v>280056</v>
      </c>
    </row>
    <row r="77" spans="1:6" ht="18" customHeight="1">
      <c r="A77" s="9">
        <v>64</v>
      </c>
      <c r="B77" s="12" t="s">
        <v>67</v>
      </c>
      <c r="C77" s="22" t="s">
        <v>193</v>
      </c>
      <c r="D77" s="43">
        <v>130000</v>
      </c>
      <c r="E77" s="44">
        <v>130000</v>
      </c>
      <c r="F77" s="43">
        <v>140028</v>
      </c>
    </row>
    <row r="78" spans="1:6" ht="18" customHeight="1">
      <c r="A78" s="13">
        <v>65</v>
      </c>
      <c r="B78" s="14" t="s">
        <v>68</v>
      </c>
      <c r="C78" s="28" t="s">
        <v>194</v>
      </c>
      <c r="D78" s="43">
        <v>95000</v>
      </c>
      <c r="E78" s="44">
        <v>95000</v>
      </c>
      <c r="F78" s="43">
        <v>139178</v>
      </c>
    </row>
    <row r="79" spans="1:6" ht="18" customHeight="1">
      <c r="A79" s="9">
        <v>66</v>
      </c>
      <c r="B79" s="12" t="s">
        <v>69</v>
      </c>
      <c r="C79" s="22" t="s">
        <v>195</v>
      </c>
      <c r="D79" s="43">
        <v>0</v>
      </c>
      <c r="E79" s="44">
        <v>0</v>
      </c>
      <c r="F79" s="43">
        <v>0</v>
      </c>
    </row>
    <row r="80" spans="1:6" ht="18" customHeight="1">
      <c r="A80" s="9">
        <v>67</v>
      </c>
      <c r="B80" s="12" t="s">
        <v>70</v>
      </c>
      <c r="C80" s="22" t="s">
        <v>196</v>
      </c>
      <c r="D80" s="43">
        <v>0</v>
      </c>
      <c r="E80" s="44">
        <v>0</v>
      </c>
      <c r="F80" s="43">
        <v>0</v>
      </c>
    </row>
    <row r="81" spans="1:6" ht="18" customHeight="1">
      <c r="A81" s="9">
        <v>68</v>
      </c>
      <c r="B81" s="12" t="s">
        <v>71</v>
      </c>
      <c r="C81" s="22" t="s">
        <v>197</v>
      </c>
      <c r="D81" s="43">
        <v>0</v>
      </c>
      <c r="E81" s="44">
        <v>0</v>
      </c>
      <c r="F81" s="43">
        <v>7051</v>
      </c>
    </row>
    <row r="82" spans="1:6" ht="18" customHeight="1">
      <c r="A82" s="9">
        <v>69</v>
      </c>
      <c r="B82" s="12" t="s">
        <v>72</v>
      </c>
      <c r="C82" s="22" t="s">
        <v>198</v>
      </c>
      <c r="D82" s="43">
        <v>0</v>
      </c>
      <c r="E82" s="44">
        <v>0</v>
      </c>
      <c r="F82" s="43">
        <v>0</v>
      </c>
    </row>
    <row r="83" spans="1:6" ht="18" customHeight="1">
      <c r="A83" s="9">
        <v>70</v>
      </c>
      <c r="B83" s="11" t="s">
        <v>73</v>
      </c>
      <c r="C83" s="22" t="s">
        <v>199</v>
      </c>
      <c r="D83" s="41">
        <f>SUM(D84:D84)</f>
        <v>550000</v>
      </c>
      <c r="E83" s="41">
        <f>SUM(E84:E84)</f>
        <v>1300000</v>
      </c>
      <c r="F83" s="41">
        <f>SUM(F84:F84)</f>
        <v>1370981</v>
      </c>
    </row>
    <row r="84" spans="1:6" ht="18" customHeight="1">
      <c r="A84" s="9">
        <v>71</v>
      </c>
      <c r="B84" s="12" t="s">
        <v>74</v>
      </c>
      <c r="C84" s="22" t="s">
        <v>200</v>
      </c>
      <c r="D84" s="43">
        <v>550000</v>
      </c>
      <c r="E84" s="44">
        <v>1300000</v>
      </c>
      <c r="F84" s="43">
        <v>1370981</v>
      </c>
    </row>
    <row r="85" spans="1:6" ht="18" customHeight="1">
      <c r="A85" s="9">
        <v>73</v>
      </c>
      <c r="B85" s="11" t="s">
        <v>75</v>
      </c>
      <c r="C85" s="22" t="s">
        <v>201</v>
      </c>
      <c r="D85" s="41">
        <f>D86+D87+D88+D89</f>
        <v>16199000</v>
      </c>
      <c r="E85" s="41">
        <f>E86+E87+E88+E89</f>
        <v>6799000</v>
      </c>
      <c r="F85" s="41">
        <f>F86+F87+F88+F89</f>
        <v>7050961</v>
      </c>
    </row>
    <row r="86" spans="1:6" ht="18" customHeight="1">
      <c r="A86" s="9">
        <v>74</v>
      </c>
      <c r="B86" s="12" t="s">
        <v>76</v>
      </c>
      <c r="C86" s="22" t="s">
        <v>202</v>
      </c>
      <c r="D86" s="43">
        <v>16199000</v>
      </c>
      <c r="E86" s="44">
        <v>6799000</v>
      </c>
      <c r="F86" s="43">
        <v>7049410</v>
      </c>
    </row>
    <row r="87" spans="1:6" ht="18" customHeight="1">
      <c r="A87" s="9">
        <v>75</v>
      </c>
      <c r="B87" s="12" t="s">
        <v>77</v>
      </c>
      <c r="C87" s="22" t="s">
        <v>203</v>
      </c>
      <c r="D87" s="43">
        <v>0</v>
      </c>
      <c r="E87" s="44">
        <v>0</v>
      </c>
      <c r="F87" s="43">
        <v>0</v>
      </c>
    </row>
    <row r="88" spans="1:6" ht="24.75" customHeight="1">
      <c r="A88" s="9">
        <v>76</v>
      </c>
      <c r="B88" s="12" t="s">
        <v>78</v>
      </c>
      <c r="C88" s="22" t="s">
        <v>204</v>
      </c>
      <c r="D88" s="43">
        <v>0</v>
      </c>
      <c r="E88" s="44">
        <v>0</v>
      </c>
      <c r="F88" s="43">
        <v>1551</v>
      </c>
    </row>
    <row r="89" spans="1:6" ht="18" customHeight="1">
      <c r="A89" s="9">
        <v>77</v>
      </c>
      <c r="B89" s="12" t="s">
        <v>79</v>
      </c>
      <c r="C89" s="22" t="s">
        <v>205</v>
      </c>
      <c r="D89" s="43">
        <v>0</v>
      </c>
      <c r="E89" s="44">
        <v>0</v>
      </c>
      <c r="F89" s="43">
        <v>0</v>
      </c>
    </row>
    <row r="90" spans="1:6" ht="18" customHeight="1">
      <c r="A90" s="9">
        <v>78</v>
      </c>
      <c r="B90" s="11" t="s">
        <v>80</v>
      </c>
      <c r="C90" s="22" t="s">
        <v>206</v>
      </c>
      <c r="D90" s="41">
        <f>SUM(D91:D93)</f>
        <v>16208000</v>
      </c>
      <c r="E90" s="41">
        <f>SUM(E91:E93)</f>
        <v>14682000</v>
      </c>
      <c r="F90" s="41">
        <f>SUM(F91:F93)</f>
        <v>12750637</v>
      </c>
    </row>
    <row r="91" spans="1:6" ht="18" customHeight="1">
      <c r="A91" s="9">
        <v>79</v>
      </c>
      <c r="B91" s="12" t="s">
        <v>81</v>
      </c>
      <c r="C91" s="22" t="s">
        <v>207</v>
      </c>
      <c r="D91" s="43">
        <v>0</v>
      </c>
      <c r="E91" s="44">
        <v>0</v>
      </c>
      <c r="F91" s="43">
        <v>35998</v>
      </c>
    </row>
    <row r="92" spans="1:6" ht="18" customHeight="1">
      <c r="A92" s="9">
        <v>80</v>
      </c>
      <c r="B92" s="12" t="s">
        <v>82</v>
      </c>
      <c r="C92" s="22" t="s">
        <v>208</v>
      </c>
      <c r="D92" s="43">
        <v>0</v>
      </c>
      <c r="E92" s="44">
        <v>0</v>
      </c>
      <c r="F92" s="43">
        <v>0</v>
      </c>
    </row>
    <row r="93" spans="1:6" ht="18" customHeight="1">
      <c r="A93" s="9">
        <v>81</v>
      </c>
      <c r="B93" s="12" t="s">
        <v>83</v>
      </c>
      <c r="C93" s="22" t="s">
        <v>209</v>
      </c>
      <c r="D93" s="43">
        <v>16208000</v>
      </c>
      <c r="E93" s="44">
        <v>14682000</v>
      </c>
      <c r="F93" s="43">
        <v>12714639</v>
      </c>
    </row>
    <row r="94" spans="1:6" ht="18" customHeight="1">
      <c r="A94" s="9">
        <v>82</v>
      </c>
      <c r="B94" s="11" t="s">
        <v>84</v>
      </c>
      <c r="C94" s="22" t="s">
        <v>210</v>
      </c>
      <c r="D94" s="41">
        <f>SUM(D95:D96)</f>
        <v>50000</v>
      </c>
      <c r="E94" s="41">
        <f>SUM(E95:E96)</f>
        <v>50000</v>
      </c>
      <c r="F94" s="41">
        <f>SUM(F95:F96)</f>
        <v>22716</v>
      </c>
    </row>
    <row r="95" spans="1:6" ht="18" customHeight="1">
      <c r="A95" s="9">
        <v>83</v>
      </c>
      <c r="B95" s="12" t="s">
        <v>85</v>
      </c>
      <c r="C95" s="22" t="s">
        <v>211</v>
      </c>
      <c r="D95" s="43">
        <v>50000</v>
      </c>
      <c r="E95" s="44">
        <v>50000</v>
      </c>
      <c r="F95" s="43">
        <v>22716</v>
      </c>
    </row>
    <row r="96" spans="1:6" ht="18" customHeight="1">
      <c r="A96" s="9">
        <v>84</v>
      </c>
      <c r="B96" s="12" t="s">
        <v>86</v>
      </c>
      <c r="C96" s="22" t="s">
        <v>212</v>
      </c>
      <c r="D96" s="43">
        <v>0</v>
      </c>
      <c r="E96" s="44">
        <v>0</v>
      </c>
      <c r="F96" s="43">
        <v>0</v>
      </c>
    </row>
    <row r="97" spans="1:6" ht="18" customHeight="1">
      <c r="A97" s="9">
        <v>85</v>
      </c>
      <c r="B97" s="11" t="s">
        <v>87</v>
      </c>
      <c r="C97" s="22" t="s">
        <v>213</v>
      </c>
      <c r="D97" s="41">
        <f>SUM(D98)</f>
        <v>6160000</v>
      </c>
      <c r="E97" s="41">
        <f>SUM(E98)</f>
        <v>3510000</v>
      </c>
      <c r="F97" s="41">
        <f>SUM(F98)</f>
        <v>2097855</v>
      </c>
    </row>
    <row r="98" spans="1:6" ht="18" customHeight="1">
      <c r="A98" s="9">
        <v>86</v>
      </c>
      <c r="B98" s="11" t="s">
        <v>88</v>
      </c>
      <c r="C98" s="22" t="s">
        <v>214</v>
      </c>
      <c r="D98" s="41">
        <f>SUM(D99:D102)</f>
        <v>6160000</v>
      </c>
      <c r="E98" s="41">
        <f>SUM(E99:E102)</f>
        <v>3510000</v>
      </c>
      <c r="F98" s="41">
        <f>SUM(F99:F102)</f>
        <v>2097855</v>
      </c>
    </row>
    <row r="99" spans="1:6" ht="18" customHeight="1">
      <c r="A99" s="9">
        <v>87</v>
      </c>
      <c r="B99" s="12" t="s">
        <v>89</v>
      </c>
      <c r="C99" s="22" t="s">
        <v>215</v>
      </c>
      <c r="D99" s="43">
        <v>0</v>
      </c>
      <c r="E99" s="44">
        <v>400000</v>
      </c>
      <c r="F99" s="43">
        <v>400822</v>
      </c>
    </row>
    <row r="100" spans="1:6" ht="18" customHeight="1">
      <c r="A100" s="13">
        <v>88</v>
      </c>
      <c r="B100" s="14" t="s">
        <v>90</v>
      </c>
      <c r="C100" s="28" t="s">
        <v>216</v>
      </c>
      <c r="D100" s="43">
        <v>660000</v>
      </c>
      <c r="E100" s="44">
        <v>660000</v>
      </c>
      <c r="F100" s="43">
        <v>631912</v>
      </c>
    </row>
    <row r="101" spans="1:6" ht="18" customHeight="1">
      <c r="A101" s="9">
        <v>89</v>
      </c>
      <c r="B101" s="12" t="s">
        <v>91</v>
      </c>
      <c r="C101" s="29" t="s">
        <v>217</v>
      </c>
      <c r="D101" s="43">
        <v>0</v>
      </c>
      <c r="E101" s="44">
        <v>0</v>
      </c>
      <c r="F101" s="43">
        <v>0</v>
      </c>
    </row>
    <row r="102" spans="1:6" ht="18" customHeight="1">
      <c r="A102" s="9">
        <v>90</v>
      </c>
      <c r="B102" s="12" t="s">
        <v>92</v>
      </c>
      <c r="C102" s="29" t="s">
        <v>218</v>
      </c>
      <c r="D102" s="43">
        <v>5500000</v>
      </c>
      <c r="E102" s="44">
        <v>2450000</v>
      </c>
      <c r="F102" s="43">
        <v>1065121</v>
      </c>
    </row>
    <row r="103" spans="1:6" ht="18" customHeight="1">
      <c r="A103" s="9">
        <v>91</v>
      </c>
      <c r="B103" s="11" t="s">
        <v>93</v>
      </c>
      <c r="C103" s="29"/>
      <c r="D103" s="41">
        <f>D104</f>
        <v>1986000</v>
      </c>
      <c r="E103" s="41">
        <f>E104</f>
        <v>2090000</v>
      </c>
      <c r="F103" s="41">
        <f>F104</f>
        <v>1957713</v>
      </c>
    </row>
    <row r="104" spans="1:6" ht="18" customHeight="1">
      <c r="A104" s="9">
        <v>92</v>
      </c>
      <c r="B104" s="11" t="s">
        <v>94</v>
      </c>
      <c r="C104" s="29">
        <v>40.02</v>
      </c>
      <c r="D104" s="41">
        <f>D105+D106+D107+D108+D109</f>
        <v>1986000</v>
      </c>
      <c r="E104" s="41">
        <f>E105+E106+E107+E108+E109</f>
        <v>2090000</v>
      </c>
      <c r="F104" s="41">
        <f>F105+F106+F107+F108+F109</f>
        <v>1957713</v>
      </c>
    </row>
    <row r="105" spans="1:6" ht="24.75" customHeight="1">
      <c r="A105" s="9">
        <v>93</v>
      </c>
      <c r="B105" s="12" t="s">
        <v>95</v>
      </c>
      <c r="C105" s="29" t="s">
        <v>219</v>
      </c>
      <c r="D105" s="43">
        <v>150000</v>
      </c>
      <c r="E105" s="44">
        <v>150000</v>
      </c>
      <c r="F105" s="43">
        <v>18087</v>
      </c>
    </row>
    <row r="106" spans="1:6" ht="18" customHeight="1">
      <c r="A106" s="9">
        <v>94</v>
      </c>
      <c r="B106" s="12" t="s">
        <v>96</v>
      </c>
      <c r="C106" s="29" t="s">
        <v>220</v>
      </c>
      <c r="D106" s="43">
        <v>0</v>
      </c>
      <c r="E106" s="44">
        <v>0</v>
      </c>
      <c r="F106" s="43">
        <v>0</v>
      </c>
    </row>
    <row r="107" spans="1:6" ht="18" customHeight="1">
      <c r="A107" s="9">
        <v>95</v>
      </c>
      <c r="B107" s="12" t="s">
        <v>97</v>
      </c>
      <c r="C107" s="29" t="s">
        <v>221</v>
      </c>
      <c r="D107" s="43">
        <v>0</v>
      </c>
      <c r="E107" s="44">
        <v>0</v>
      </c>
      <c r="F107" s="43">
        <v>0</v>
      </c>
    </row>
    <row r="108" spans="1:6" ht="20.25" customHeight="1">
      <c r="A108" s="13">
        <v>96</v>
      </c>
      <c r="B108" s="14" t="s">
        <v>98</v>
      </c>
      <c r="C108" s="30" t="s">
        <v>222</v>
      </c>
      <c r="D108" s="50">
        <v>0</v>
      </c>
      <c r="E108" s="43">
        <v>0</v>
      </c>
      <c r="F108" s="43">
        <v>0</v>
      </c>
    </row>
    <row r="109" spans="1:6" ht="18" customHeight="1">
      <c r="A109" s="9">
        <v>97</v>
      </c>
      <c r="B109" s="12" t="s">
        <v>99</v>
      </c>
      <c r="C109" s="29" t="s">
        <v>223</v>
      </c>
      <c r="D109" s="43">
        <v>1836000</v>
      </c>
      <c r="E109" s="52">
        <v>1940000</v>
      </c>
      <c r="F109" s="43">
        <v>1939626</v>
      </c>
    </row>
    <row r="110" spans="1:6" ht="18" customHeight="1">
      <c r="A110" s="9">
        <v>98</v>
      </c>
      <c r="B110" s="11" t="s">
        <v>100</v>
      </c>
      <c r="C110" s="29" t="s">
        <v>224</v>
      </c>
      <c r="D110" s="41">
        <f>SUM(D111)</f>
        <v>13476000</v>
      </c>
      <c r="E110" s="41">
        <f>SUM(E111)</f>
        <v>30778000</v>
      </c>
      <c r="F110" s="41">
        <f>SUM(F111)</f>
        <v>27600948</v>
      </c>
    </row>
    <row r="111" spans="1:6" ht="21.75" customHeight="1">
      <c r="A111" s="9">
        <v>99</v>
      </c>
      <c r="B111" s="11" t="s">
        <v>101</v>
      </c>
      <c r="C111" s="29" t="s">
        <v>225</v>
      </c>
      <c r="D111" s="41">
        <f>SUM(D112+D136)</f>
        <v>13476000</v>
      </c>
      <c r="E111" s="41">
        <f>SUM(E112+E136)</f>
        <v>30778000</v>
      </c>
      <c r="F111" s="41">
        <f>SUM(F112+F136)</f>
        <v>27600948</v>
      </c>
    </row>
    <row r="112" spans="1:6" ht="18" customHeight="1">
      <c r="A112" s="9">
        <v>100</v>
      </c>
      <c r="B112" s="11" t="s">
        <v>102</v>
      </c>
      <c r="C112" s="29" t="s">
        <v>226</v>
      </c>
      <c r="D112" s="41">
        <f>SUM(D113+D125)</f>
        <v>13476000</v>
      </c>
      <c r="E112" s="41">
        <f>SUM(E113+E125)</f>
        <v>30778000</v>
      </c>
      <c r="F112" s="41">
        <f>SUM(F113+F125)</f>
        <v>27600948</v>
      </c>
    </row>
    <row r="113" spans="1:6" ht="18" customHeight="1">
      <c r="A113" s="9">
        <v>101</v>
      </c>
      <c r="B113" s="11" t="s">
        <v>103</v>
      </c>
      <c r="C113" s="29" t="s">
        <v>227</v>
      </c>
      <c r="D113" s="41">
        <f>SUM(D114:D124)</f>
        <v>2120000</v>
      </c>
      <c r="E113" s="41">
        <f>SUM(E114:E124)</f>
        <v>5588000</v>
      </c>
      <c r="F113" s="41">
        <f>SUM(F114:F124)</f>
        <v>3979786</v>
      </c>
    </row>
    <row r="114" spans="1:6" ht="18" customHeight="1">
      <c r="A114" s="9">
        <v>102</v>
      </c>
      <c r="B114" s="12" t="s">
        <v>104</v>
      </c>
      <c r="C114" s="29" t="s">
        <v>228</v>
      </c>
      <c r="D114" s="43">
        <v>0</v>
      </c>
      <c r="E114" s="44">
        <v>1500000</v>
      </c>
      <c r="F114" s="43">
        <v>1500000</v>
      </c>
    </row>
    <row r="115" spans="1:6" ht="18" customHeight="1">
      <c r="A115" s="9">
        <v>103</v>
      </c>
      <c r="B115" s="12" t="s">
        <v>105</v>
      </c>
      <c r="C115" s="29" t="s">
        <v>229</v>
      </c>
      <c r="D115" s="43">
        <v>0</v>
      </c>
      <c r="E115" s="44">
        <v>0</v>
      </c>
      <c r="F115" s="43">
        <v>0</v>
      </c>
    </row>
    <row r="116" spans="1:6" ht="18" customHeight="1">
      <c r="A116" s="9">
        <v>104</v>
      </c>
      <c r="B116" s="12" t="s">
        <v>106</v>
      </c>
      <c r="C116" s="29" t="s">
        <v>230</v>
      </c>
      <c r="D116" s="43">
        <v>0</v>
      </c>
      <c r="E116" s="44">
        <v>0</v>
      </c>
      <c r="F116" s="43">
        <v>0</v>
      </c>
    </row>
    <row r="117" spans="1:6" ht="18" customHeight="1">
      <c r="A117" s="9">
        <v>105</v>
      </c>
      <c r="B117" s="12" t="s">
        <v>107</v>
      </c>
      <c r="C117" s="29" t="s">
        <v>231</v>
      </c>
      <c r="D117" s="43">
        <v>0</v>
      </c>
      <c r="E117" s="44">
        <v>0</v>
      </c>
      <c r="F117" s="43">
        <v>0</v>
      </c>
    </row>
    <row r="118" spans="1:6" ht="18" customHeight="1">
      <c r="A118" s="9">
        <v>106</v>
      </c>
      <c r="B118" s="12" t="s">
        <v>108</v>
      </c>
      <c r="C118" s="29" t="s">
        <v>232</v>
      </c>
      <c r="D118" s="43">
        <v>0</v>
      </c>
      <c r="E118" s="44">
        <v>0</v>
      </c>
      <c r="F118" s="43">
        <v>0</v>
      </c>
    </row>
    <row r="119" spans="1:6" ht="18" customHeight="1">
      <c r="A119" s="9">
        <v>107</v>
      </c>
      <c r="B119" s="12" t="s">
        <v>109</v>
      </c>
      <c r="C119" s="29" t="s">
        <v>233</v>
      </c>
      <c r="D119" s="43">
        <v>0</v>
      </c>
      <c r="E119" s="44">
        <v>0</v>
      </c>
      <c r="F119" s="43">
        <v>0</v>
      </c>
    </row>
    <row r="120" spans="1:6" ht="22.5" customHeight="1">
      <c r="A120" s="9">
        <v>108</v>
      </c>
      <c r="B120" s="12" t="s">
        <v>110</v>
      </c>
      <c r="C120" s="29" t="s">
        <v>234</v>
      </c>
      <c r="D120" s="43">
        <v>1050000</v>
      </c>
      <c r="E120" s="44">
        <v>1160000</v>
      </c>
      <c r="F120" s="43">
        <v>1143901</v>
      </c>
    </row>
    <row r="121" spans="1:6" ht="18" customHeight="1">
      <c r="A121" s="9">
        <v>109</v>
      </c>
      <c r="B121" s="12" t="s">
        <v>111</v>
      </c>
      <c r="C121" s="29" t="s">
        <v>236</v>
      </c>
      <c r="D121" s="43">
        <v>0</v>
      </c>
      <c r="E121" s="44">
        <v>1712000</v>
      </c>
      <c r="F121" s="43">
        <v>102984</v>
      </c>
    </row>
    <row r="122" spans="1:6" ht="18" customHeight="1">
      <c r="A122" s="9">
        <v>110</v>
      </c>
      <c r="B122" s="12" t="s">
        <v>112</v>
      </c>
      <c r="C122" s="29" t="s">
        <v>237</v>
      </c>
      <c r="D122" s="43">
        <v>0</v>
      </c>
      <c r="E122" s="44">
        <v>0</v>
      </c>
      <c r="F122" s="43">
        <v>0</v>
      </c>
    </row>
    <row r="123" spans="1:6" ht="18" customHeight="1">
      <c r="A123" s="9">
        <v>111</v>
      </c>
      <c r="B123" s="12" t="s">
        <v>113</v>
      </c>
      <c r="C123" s="29" t="s">
        <v>238</v>
      </c>
      <c r="D123" s="43">
        <v>1070000</v>
      </c>
      <c r="E123" s="44">
        <v>1170000</v>
      </c>
      <c r="F123" s="43">
        <v>1168970</v>
      </c>
    </row>
    <row r="124" spans="1:6" ht="18" customHeight="1">
      <c r="A124" s="9">
        <v>112</v>
      </c>
      <c r="B124" s="12" t="s">
        <v>261</v>
      </c>
      <c r="C124" s="29" t="s">
        <v>262</v>
      </c>
      <c r="D124" s="43"/>
      <c r="E124" s="44">
        <v>46000</v>
      </c>
      <c r="F124" s="43">
        <v>63931</v>
      </c>
    </row>
    <row r="125" spans="1:6" ht="18" customHeight="1">
      <c r="A125" s="9">
        <v>113</v>
      </c>
      <c r="B125" s="11" t="s">
        <v>114</v>
      </c>
      <c r="C125" s="29" t="s">
        <v>239</v>
      </c>
      <c r="D125" s="41">
        <f>SUM(D126:D135)</f>
        <v>11356000</v>
      </c>
      <c r="E125" s="41">
        <f>SUM(E126:E135)</f>
        <v>25190000</v>
      </c>
      <c r="F125" s="41">
        <f>SUM(F126:F135)</f>
        <v>23621162</v>
      </c>
    </row>
    <row r="126" spans="1:6" ht="18" customHeight="1">
      <c r="A126" s="9">
        <v>114</v>
      </c>
      <c r="B126" s="12" t="s">
        <v>115</v>
      </c>
      <c r="C126" s="29" t="s">
        <v>240</v>
      </c>
      <c r="D126" s="43">
        <v>0</v>
      </c>
      <c r="E126" s="44">
        <v>0</v>
      </c>
      <c r="F126" s="43">
        <v>0</v>
      </c>
    </row>
    <row r="127" spans="1:6" ht="18" customHeight="1">
      <c r="A127" s="9">
        <v>115</v>
      </c>
      <c r="B127" s="12" t="s">
        <v>116</v>
      </c>
      <c r="C127" s="29" t="s">
        <v>235</v>
      </c>
      <c r="D127" s="43">
        <v>0</v>
      </c>
      <c r="E127" s="44">
        <v>0</v>
      </c>
      <c r="F127" s="43">
        <v>0</v>
      </c>
    </row>
    <row r="128" spans="1:6" ht="18" customHeight="1">
      <c r="A128" s="9">
        <v>116</v>
      </c>
      <c r="B128" s="12" t="s">
        <v>117</v>
      </c>
      <c r="C128" s="29" t="s">
        <v>241</v>
      </c>
      <c r="D128" s="43">
        <v>0</v>
      </c>
      <c r="E128" s="44">
        <v>0</v>
      </c>
      <c r="F128" s="43">
        <v>0</v>
      </c>
    </row>
    <row r="129" spans="1:6" ht="18" customHeight="1">
      <c r="A129" s="9">
        <v>117</v>
      </c>
      <c r="B129" s="12" t="s">
        <v>118</v>
      </c>
      <c r="C129" s="29" t="s">
        <v>242</v>
      </c>
      <c r="D129" s="43">
        <v>8913000</v>
      </c>
      <c r="E129" s="44">
        <v>18091000</v>
      </c>
      <c r="F129" s="43">
        <v>18090500</v>
      </c>
    </row>
    <row r="130" spans="1:6" ht="18" customHeight="1">
      <c r="A130" s="9">
        <v>118</v>
      </c>
      <c r="B130" s="12" t="s">
        <v>119</v>
      </c>
      <c r="C130" s="29" t="s">
        <v>243</v>
      </c>
      <c r="D130" s="43">
        <v>1500000</v>
      </c>
      <c r="E130" s="44">
        <v>1500000</v>
      </c>
      <c r="F130" s="43">
        <v>1141237</v>
      </c>
    </row>
    <row r="131" spans="1:6" ht="23.25" customHeight="1">
      <c r="A131" s="9">
        <v>119</v>
      </c>
      <c r="B131" s="12" t="s">
        <v>120</v>
      </c>
      <c r="C131" s="29" t="s">
        <v>244</v>
      </c>
      <c r="D131" s="43">
        <v>350000</v>
      </c>
      <c r="E131" s="44">
        <v>350000</v>
      </c>
      <c r="F131" s="43">
        <v>25722</v>
      </c>
    </row>
    <row r="132" spans="1:6" ht="18" customHeight="1">
      <c r="A132" s="9">
        <v>120</v>
      </c>
      <c r="B132" s="12" t="s">
        <v>121</v>
      </c>
      <c r="C132" s="29" t="s">
        <v>245</v>
      </c>
      <c r="D132" s="43">
        <v>193000</v>
      </c>
      <c r="E132" s="44">
        <v>199000</v>
      </c>
      <c r="F132" s="43">
        <v>167705</v>
      </c>
    </row>
    <row r="133" spans="1:6" ht="18" customHeight="1">
      <c r="A133" s="9">
        <v>121</v>
      </c>
      <c r="B133" s="12" t="s">
        <v>122</v>
      </c>
      <c r="C133" s="29" t="s">
        <v>246</v>
      </c>
      <c r="D133" s="43">
        <v>400000</v>
      </c>
      <c r="E133" s="44">
        <v>400000</v>
      </c>
      <c r="F133" s="43">
        <v>332700</v>
      </c>
    </row>
    <row r="134" spans="1:6" ht="18" customHeight="1">
      <c r="A134" s="9">
        <v>122</v>
      </c>
      <c r="B134" s="12" t="s">
        <v>265</v>
      </c>
      <c r="C134" s="29" t="s">
        <v>263</v>
      </c>
      <c r="D134" s="43"/>
      <c r="E134" s="44">
        <v>2940000</v>
      </c>
      <c r="F134" s="43">
        <v>2341374</v>
      </c>
    </row>
    <row r="135" spans="1:6" ht="18" customHeight="1">
      <c r="A135" s="9">
        <v>123</v>
      </c>
      <c r="B135" s="12" t="s">
        <v>121</v>
      </c>
      <c r="C135" s="29" t="s">
        <v>264</v>
      </c>
      <c r="D135" s="43"/>
      <c r="E135" s="44">
        <v>1710000</v>
      </c>
      <c r="F135" s="43">
        <v>1521924</v>
      </c>
    </row>
    <row r="136" spans="1:6" ht="18" customHeight="1">
      <c r="A136" s="9">
        <v>124</v>
      </c>
      <c r="B136" s="11" t="s">
        <v>123</v>
      </c>
      <c r="C136" s="29" t="s">
        <v>247</v>
      </c>
      <c r="D136" s="41">
        <f>SUM(D137:D140)</f>
        <v>0</v>
      </c>
      <c r="E136" s="41">
        <f>SUM(E137:E140)</f>
        <v>0</v>
      </c>
      <c r="F136" s="41">
        <f>SUM(F137:F140)</f>
        <v>0</v>
      </c>
    </row>
    <row r="137" spans="1:6" ht="18" customHeight="1">
      <c r="A137" s="9">
        <v>125</v>
      </c>
      <c r="B137" s="14" t="s">
        <v>124</v>
      </c>
      <c r="C137" s="30" t="s">
        <v>248</v>
      </c>
      <c r="D137" s="43">
        <v>0</v>
      </c>
      <c r="E137" s="44">
        <v>0</v>
      </c>
      <c r="F137" s="43">
        <v>0</v>
      </c>
    </row>
    <row r="138" spans="1:6" ht="24" customHeight="1">
      <c r="A138" s="9">
        <v>126</v>
      </c>
      <c r="B138" s="12" t="s">
        <v>125</v>
      </c>
      <c r="C138" s="22" t="s">
        <v>249</v>
      </c>
      <c r="D138" s="43">
        <v>0</v>
      </c>
      <c r="E138" s="44">
        <v>0</v>
      </c>
      <c r="F138" s="43">
        <v>0</v>
      </c>
    </row>
    <row r="139" spans="1:6" ht="25.5" customHeight="1">
      <c r="A139" s="9">
        <v>127</v>
      </c>
      <c r="B139" s="14" t="s">
        <v>126</v>
      </c>
      <c r="C139" s="28" t="s">
        <v>250</v>
      </c>
      <c r="D139" s="43">
        <v>0</v>
      </c>
      <c r="E139" s="44">
        <v>0</v>
      </c>
      <c r="F139" s="43">
        <v>0</v>
      </c>
    </row>
    <row r="140" spans="1:6" ht="26.25" customHeight="1">
      <c r="A140" s="9">
        <v>128</v>
      </c>
      <c r="B140" s="72" t="s">
        <v>127</v>
      </c>
      <c r="C140" s="22" t="s">
        <v>251</v>
      </c>
      <c r="D140" s="43">
        <v>0</v>
      </c>
      <c r="E140" s="44">
        <v>0</v>
      </c>
      <c r="F140" s="43">
        <v>0</v>
      </c>
    </row>
    <row r="141" spans="1:6" ht="18" customHeight="1">
      <c r="A141" s="9">
        <v>129</v>
      </c>
      <c r="B141" s="70" t="s">
        <v>266</v>
      </c>
      <c r="C141" s="71" t="s">
        <v>267</v>
      </c>
      <c r="D141" s="43">
        <f>D142+D146+D150</f>
        <v>2000000</v>
      </c>
      <c r="E141" s="43">
        <f>E142+E146+E150</f>
        <v>8801000</v>
      </c>
      <c r="F141" s="43">
        <f>F142+F146+F150</f>
        <v>7108373</v>
      </c>
    </row>
    <row r="142" spans="1:6" ht="20.25" customHeight="1">
      <c r="A142" s="9">
        <v>130</v>
      </c>
      <c r="B142" s="62" t="s">
        <v>268</v>
      </c>
      <c r="C142" s="64" t="s">
        <v>269</v>
      </c>
      <c r="D142" s="43">
        <v>2000000</v>
      </c>
      <c r="E142" s="44">
        <v>8230000</v>
      </c>
      <c r="F142" s="43">
        <v>6751337</v>
      </c>
    </row>
    <row r="143" spans="1:6" ht="16.5" customHeight="1">
      <c r="A143" s="9">
        <v>131</v>
      </c>
      <c r="B143" s="63" t="s">
        <v>270</v>
      </c>
      <c r="C143" s="64" t="s">
        <v>271</v>
      </c>
      <c r="D143" s="43">
        <v>0</v>
      </c>
      <c r="E143" s="44">
        <v>86000</v>
      </c>
      <c r="F143" s="43">
        <v>128808</v>
      </c>
    </row>
    <row r="144" spans="1:6" ht="16.5" customHeight="1">
      <c r="A144" s="9">
        <v>132</v>
      </c>
      <c r="B144" s="63" t="s">
        <v>272</v>
      </c>
      <c r="C144" s="64" t="s">
        <v>273</v>
      </c>
      <c r="D144" s="43">
        <v>0</v>
      </c>
      <c r="E144" s="44"/>
      <c r="F144" s="43">
        <v>31829</v>
      </c>
    </row>
    <row r="145" spans="1:6" ht="18" customHeight="1">
      <c r="A145" s="9">
        <v>133</v>
      </c>
      <c r="B145" s="63" t="s">
        <v>274</v>
      </c>
      <c r="C145" s="64" t="s">
        <v>275</v>
      </c>
      <c r="D145" s="43">
        <v>2000000</v>
      </c>
      <c r="E145" s="44">
        <v>8144000</v>
      </c>
      <c r="F145" s="43">
        <v>6590700</v>
      </c>
    </row>
    <row r="146" spans="1:6" ht="16.5" customHeight="1">
      <c r="A146" s="9">
        <v>134</v>
      </c>
      <c r="B146" s="62" t="s">
        <v>276</v>
      </c>
      <c r="C146" s="64" t="s">
        <v>277</v>
      </c>
      <c r="D146" s="43">
        <v>0</v>
      </c>
      <c r="E146" s="44">
        <v>571000</v>
      </c>
      <c r="F146" s="43">
        <v>357036</v>
      </c>
    </row>
    <row r="147" spans="1:6" ht="16.5" customHeight="1">
      <c r="A147" s="9">
        <v>135</v>
      </c>
      <c r="B147" s="63" t="s">
        <v>278</v>
      </c>
      <c r="C147" s="64" t="s">
        <v>279</v>
      </c>
      <c r="D147" s="43">
        <v>0</v>
      </c>
      <c r="E147" s="44">
        <v>0</v>
      </c>
      <c r="F147" s="43">
        <v>0</v>
      </c>
    </row>
    <row r="148" spans="1:6" ht="17.25" customHeight="1">
      <c r="A148" s="9">
        <v>136</v>
      </c>
      <c r="B148" s="63" t="s">
        <v>280</v>
      </c>
      <c r="C148" s="64" t="s">
        <v>281</v>
      </c>
      <c r="D148" s="43">
        <v>0</v>
      </c>
      <c r="E148" s="44">
        <v>0</v>
      </c>
      <c r="F148" s="43">
        <v>0</v>
      </c>
    </row>
    <row r="149" spans="1:6" ht="16.5" customHeight="1">
      <c r="A149" s="9">
        <v>137</v>
      </c>
      <c r="B149" s="63" t="s">
        <v>282</v>
      </c>
      <c r="C149" s="64" t="s">
        <v>283</v>
      </c>
      <c r="D149" s="43">
        <v>0</v>
      </c>
      <c r="E149" s="44">
        <v>571000</v>
      </c>
      <c r="F149" s="43">
        <v>357036</v>
      </c>
    </row>
    <row r="150" spans="1:6" ht="15.75" customHeight="1">
      <c r="A150" s="9">
        <v>138</v>
      </c>
      <c r="B150" s="62" t="s">
        <v>284</v>
      </c>
      <c r="C150" s="64" t="s">
        <v>285</v>
      </c>
      <c r="D150" s="43">
        <v>0</v>
      </c>
      <c r="E150" s="44">
        <v>0</v>
      </c>
      <c r="F150" s="43">
        <v>0</v>
      </c>
    </row>
    <row r="151" spans="1:6" ht="15.75" customHeight="1">
      <c r="A151" s="9">
        <v>139</v>
      </c>
      <c r="B151" s="63" t="s">
        <v>286</v>
      </c>
      <c r="C151" s="65" t="s">
        <v>287</v>
      </c>
      <c r="D151" s="43">
        <v>0</v>
      </c>
      <c r="E151" s="44">
        <v>0</v>
      </c>
      <c r="F151" s="43">
        <v>0</v>
      </c>
    </row>
    <row r="152" spans="1:6" ht="16.5" customHeight="1">
      <c r="A152" s="9">
        <v>140</v>
      </c>
      <c r="B152" s="63" t="s">
        <v>288</v>
      </c>
      <c r="C152" s="65" t="s">
        <v>289</v>
      </c>
      <c r="D152" s="43">
        <v>0</v>
      </c>
      <c r="E152" s="44">
        <v>0</v>
      </c>
      <c r="F152" s="43">
        <v>0</v>
      </c>
    </row>
    <row r="153" spans="1:6" ht="15.75" customHeight="1">
      <c r="A153" s="9">
        <v>141</v>
      </c>
      <c r="B153" s="63" t="s">
        <v>290</v>
      </c>
      <c r="C153" s="64" t="s">
        <v>291</v>
      </c>
      <c r="D153" s="43">
        <v>0</v>
      </c>
      <c r="E153" s="44">
        <v>0</v>
      </c>
      <c r="F153" s="43">
        <v>0</v>
      </c>
    </row>
    <row r="154" spans="1:6" ht="18" customHeight="1">
      <c r="A154" s="9">
        <v>142</v>
      </c>
      <c r="B154" s="66" t="s">
        <v>292</v>
      </c>
      <c r="C154" s="65" t="s">
        <v>293</v>
      </c>
      <c r="D154" s="43">
        <v>0</v>
      </c>
      <c r="E154" s="44">
        <v>0</v>
      </c>
      <c r="F154" s="43">
        <v>0</v>
      </c>
    </row>
    <row r="155" spans="1:6" ht="15.75" customHeight="1">
      <c r="A155" s="9">
        <v>143</v>
      </c>
      <c r="B155" s="63" t="s">
        <v>294</v>
      </c>
      <c r="C155" s="67" t="s">
        <v>295</v>
      </c>
      <c r="D155" s="43">
        <v>0</v>
      </c>
      <c r="E155" s="44">
        <v>0</v>
      </c>
      <c r="F155" s="43">
        <v>0</v>
      </c>
    </row>
    <row r="156" spans="1:6" ht="17.25" customHeight="1">
      <c r="A156" s="9">
        <v>144</v>
      </c>
      <c r="B156" s="63" t="s">
        <v>296</v>
      </c>
      <c r="C156" s="67" t="s">
        <v>297</v>
      </c>
      <c r="D156" s="43">
        <v>0</v>
      </c>
      <c r="E156" s="44">
        <v>0</v>
      </c>
      <c r="F156" s="43">
        <v>0</v>
      </c>
    </row>
    <row r="157" spans="1:6" ht="16.5" customHeight="1" thickBot="1">
      <c r="A157" s="73">
        <v>145</v>
      </c>
      <c r="B157" s="68" t="s">
        <v>298</v>
      </c>
      <c r="C157" s="69" t="s">
        <v>299</v>
      </c>
      <c r="D157" s="53">
        <v>0</v>
      </c>
      <c r="E157" s="54">
        <v>0</v>
      </c>
      <c r="F157" s="53">
        <v>0</v>
      </c>
    </row>
  </sheetData>
  <mergeCells count="2">
    <mergeCell ref="A10:A11"/>
    <mergeCell ref="C10:C11"/>
  </mergeCells>
  <printOptions/>
  <pageMargins left="0.9055118110236221" right="0.551181102362204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SecretarVP1</dc:creator>
  <cp:keywords/>
  <dc:description/>
  <cp:lastModifiedBy>Venituri</cp:lastModifiedBy>
  <cp:lastPrinted>2010-05-04T10:30:02Z</cp:lastPrinted>
  <dcterms:created xsi:type="dcterms:W3CDTF">2009-05-08T06:13:56Z</dcterms:created>
  <dcterms:modified xsi:type="dcterms:W3CDTF">2010-05-04T10:33:14Z</dcterms:modified>
  <cp:category/>
  <cp:version/>
  <cp:contentType/>
  <cp:contentStatus/>
</cp:coreProperties>
</file>